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00000 PLAN NACIONAL DE ESTADISTICA JUDICIAL\16001E Estadistica Penitenciaria\"/>
    </mc:Choice>
  </mc:AlternateContent>
  <xr:revisionPtr revIDLastSave="0" documentId="13_ncr:1_{E56B754A-3AB0-4F4A-8B00-A3197DAC5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Fuente" sheetId="2" r:id="rId2"/>
    <sheet name="1. CCAA" sheetId="3" r:id="rId3"/>
    <sheet name="2. Sit. proc.y sexo" sheetId="4" r:id="rId4"/>
    <sheet name="3. Penados Grado y sexo" sheetId="5" r:id="rId5"/>
    <sheet name="4. Penados edad y sexo" sheetId="6" r:id="rId6"/>
    <sheet name="5. Preventivos edad y sexo" sheetId="7" r:id="rId7"/>
    <sheet name="6. Penados por delito CP der." sheetId="8" r:id="rId8"/>
    <sheet name="7. Penados por delito y sexo" sheetId="9" r:id="rId9"/>
    <sheet name="8. Extranjeros por sexo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9" l="1"/>
  <c r="G16" i="9"/>
  <c r="G17" i="9"/>
  <c r="G18" i="9"/>
  <c r="G20" i="9"/>
  <c r="G21" i="9"/>
  <c r="G22" i="9"/>
  <c r="G23" i="9"/>
  <c r="G24" i="9"/>
  <c r="G25" i="9"/>
  <c r="G26" i="9"/>
  <c r="G27" i="9"/>
  <c r="G28" i="9"/>
  <c r="G29" i="9"/>
  <c r="G30" i="9"/>
  <c r="G31" i="9"/>
  <c r="G15" i="9"/>
  <c r="F32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F31" i="9"/>
  <c r="F15" i="9"/>
  <c r="G24" i="7"/>
  <c r="G16" i="7"/>
  <c r="G17" i="7"/>
  <c r="G18" i="7"/>
  <c r="G19" i="7"/>
  <c r="G20" i="7"/>
  <c r="G21" i="7"/>
  <c r="G22" i="7"/>
  <c r="G15" i="7"/>
  <c r="F24" i="7"/>
  <c r="F16" i="7"/>
  <c r="F17" i="7"/>
  <c r="F18" i="7"/>
  <c r="F19" i="7"/>
  <c r="F20" i="7"/>
  <c r="F21" i="7"/>
  <c r="F22" i="7"/>
  <c r="F15" i="7"/>
  <c r="G24" i="6"/>
  <c r="G16" i="6"/>
  <c r="G17" i="6"/>
  <c r="G18" i="6"/>
  <c r="G19" i="6"/>
  <c r="G20" i="6"/>
  <c r="G21" i="6"/>
  <c r="G22" i="6"/>
  <c r="G15" i="6"/>
  <c r="F24" i="6"/>
  <c r="F16" i="6"/>
  <c r="F17" i="6"/>
  <c r="F18" i="6"/>
  <c r="F19" i="6"/>
  <c r="F20" i="6"/>
  <c r="F21" i="6"/>
  <c r="F22" i="6"/>
  <c r="F15" i="6"/>
  <c r="G19" i="5"/>
  <c r="G16" i="5"/>
  <c r="G17" i="5"/>
  <c r="G18" i="5"/>
  <c r="G15" i="5"/>
  <c r="F19" i="5"/>
  <c r="F16" i="5"/>
  <c r="F17" i="5"/>
  <c r="F18" i="5"/>
  <c r="F15" i="5"/>
  <c r="G19" i="4"/>
  <c r="G18" i="4"/>
  <c r="G17" i="4"/>
  <c r="G16" i="4"/>
  <c r="G15" i="4"/>
  <c r="F19" i="4"/>
  <c r="F16" i="4"/>
  <c r="F17" i="4"/>
  <c r="F18" i="4"/>
  <c r="F15" i="4"/>
  <c r="G3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15" i="3"/>
  <c r="F3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15" i="3"/>
  <c r="E18" i="7"/>
  <c r="E19" i="7"/>
  <c r="E20" i="7"/>
  <c r="E21" i="7"/>
  <c r="E22" i="7"/>
  <c r="E23" i="7"/>
  <c r="E20" i="6"/>
  <c r="C24" i="6"/>
  <c r="E19" i="6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C34" i="3"/>
  <c r="D34" i="3"/>
  <c r="E16" i="4"/>
  <c r="E17" i="4"/>
  <c r="E18" i="4"/>
  <c r="E15" i="4"/>
  <c r="E34" i="3" l="1"/>
  <c r="E22" i="8"/>
  <c r="E23" i="8"/>
  <c r="E24" i="8"/>
  <c r="E25" i="8"/>
  <c r="E15" i="8"/>
  <c r="E16" i="8"/>
  <c r="E17" i="8"/>
  <c r="E18" i="8"/>
  <c r="E19" i="8"/>
  <c r="E20" i="8"/>
  <c r="E21" i="8"/>
  <c r="E26" i="8"/>
  <c r="E27" i="8"/>
  <c r="E28" i="8"/>
  <c r="E29" i="8"/>
  <c r="E30" i="8"/>
  <c r="E31" i="8"/>
  <c r="G17" i="8" l="1"/>
  <c r="F17" i="8"/>
  <c r="G24" i="8"/>
  <c r="F24" i="8"/>
  <c r="G26" i="8"/>
  <c r="F26" i="8"/>
  <c r="G23" i="8"/>
  <c r="F23" i="8"/>
  <c r="G16" i="8"/>
  <c r="F16" i="8"/>
  <c r="G27" i="8"/>
  <c r="F27" i="8"/>
  <c r="G20" i="8"/>
  <c r="F20" i="8"/>
  <c r="G18" i="8"/>
  <c r="F18" i="8"/>
  <c r="C24" i="7"/>
  <c r="E15" i="7"/>
  <c r="E15" i="5"/>
  <c r="E16" i="5"/>
  <c r="E17" i="5"/>
  <c r="E18" i="5"/>
  <c r="C19" i="5"/>
  <c r="D19" i="5"/>
  <c r="E19" i="5" l="1"/>
  <c r="D32" i="9" l="1"/>
  <c r="C32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15" i="9"/>
  <c r="D32" i="8"/>
  <c r="C32" i="8"/>
  <c r="D24" i="7"/>
  <c r="E16" i="7"/>
  <c r="E17" i="7"/>
  <c r="D24" i="6"/>
  <c r="E16" i="6"/>
  <c r="E17" i="6"/>
  <c r="E18" i="6"/>
  <c r="E21" i="6"/>
  <c r="E22" i="6"/>
  <c r="E23" i="6"/>
  <c r="E15" i="6"/>
  <c r="E24" i="7" l="1"/>
  <c r="E32" i="8"/>
  <c r="G32" i="8" s="1"/>
  <c r="E24" i="6"/>
  <c r="E32" i="9"/>
  <c r="E19" i="4"/>
  <c r="D19" i="4"/>
  <c r="C19" i="4"/>
  <c r="F32" i="8" l="1"/>
</calcChain>
</file>

<file path=xl/sharedStrings.xml><?xml version="1.0" encoding="utf-8"?>
<sst xmlns="http://schemas.openxmlformats.org/spreadsheetml/2006/main" count="185" uniqueCount="99">
  <si>
    <t>Fuente</t>
  </si>
  <si>
    <t>2. Situación procesal y sexo</t>
  </si>
  <si>
    <t>3. Grado y sexo</t>
  </si>
  <si>
    <t>4. Penados por grupos de edad y sexo</t>
  </si>
  <si>
    <t>5. Preventivos por grupos de edad y sexo</t>
  </si>
  <si>
    <t>6. Penados por delito del CP derogado y sexo</t>
  </si>
  <si>
    <t>7. Penados por Delito CP 1995 y sexo</t>
  </si>
  <si>
    <t>Ministerio del Interior</t>
  </si>
  <si>
    <t>CCAA</t>
  </si>
  <si>
    <t>Hombres</t>
  </si>
  <si>
    <t>Mujeres</t>
  </si>
  <si>
    <t>Total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</si>
  <si>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</si>
  <si>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</si>
  <si>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</si>
  <si>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</si>
  <si>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</si>
  <si>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</si>
  <si>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</si>
  <si>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</si>
  <si>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</si>
  <si>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</si>
  <si>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</si>
  <si>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</si>
  <si>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Madrid, Comunidad</t>
  </si>
  <si>
    <t>Murcia, Región de</t>
  </si>
  <si>
    <t>Navarra, C. Foral de</t>
  </si>
  <si>
    <t>País Vasco</t>
  </si>
  <si>
    <t>Rioja, La</t>
  </si>
  <si>
    <t>Ceuta</t>
  </si>
  <si>
    <t>Melilla</t>
  </si>
  <si>
    <t>TOTAL</t>
  </si>
  <si>
    <t>Totales</t>
  </si>
  <si>
    <t>Preventivos</t>
  </si>
  <si>
    <t>Penados</t>
  </si>
  <si>
    <t>Medidas de Seguridad</t>
  </si>
  <si>
    <t>Penados con Preventivas</t>
  </si>
  <si>
    <t>Primer Grado</t>
  </si>
  <si>
    <t>Segundo Grado</t>
  </si>
  <si>
    <t>Tercer Grado</t>
  </si>
  <si>
    <t>Sin Clasificar</t>
  </si>
  <si>
    <t>Edades</t>
  </si>
  <si>
    <t>De 18 a 20 años</t>
  </si>
  <si>
    <t>De 21 a 25 años</t>
  </si>
  <si>
    <t>De 26 a 30 años</t>
  </si>
  <si>
    <t>De 31 a 40 años</t>
  </si>
  <si>
    <t>No Consta</t>
  </si>
  <si>
    <t>Seguridad Exterior</t>
  </si>
  <si>
    <t>Seguridad Interior</t>
  </si>
  <si>
    <t>Falsedades</t>
  </si>
  <si>
    <t>Contra la Administación de Justicia</t>
  </si>
  <si>
    <t>Contra la Seguridad del Tráfico</t>
  </si>
  <si>
    <t>Contra la Salud Pública</t>
  </si>
  <si>
    <t>Funcionarios Públicos</t>
  </si>
  <si>
    <t>Contra las Personas</t>
  </si>
  <si>
    <t>Contra la Libertad Sexual</t>
  </si>
  <si>
    <t>Contra el Honor</t>
  </si>
  <si>
    <t>Contra la Libertad</t>
  </si>
  <si>
    <t>Contra la Propiedad</t>
  </si>
  <si>
    <t>Contra el Estado Civil</t>
  </si>
  <si>
    <t>Resto de Delitos</t>
  </si>
  <si>
    <t>Por Faltas</t>
  </si>
  <si>
    <t>No Consta Delito</t>
  </si>
  <si>
    <t>Homicidio y sus formas</t>
  </si>
  <si>
    <t>Lesiones</t>
  </si>
  <si>
    <t>Delitos y Faltas de Violencia de Género</t>
  </si>
  <si>
    <t>Contra las Relaciones Familiares</t>
  </si>
  <si>
    <t>Contra el Patrimonio y el orden socioeconómico</t>
  </si>
  <si>
    <t>Contra la Administación y Hacienda Pública</t>
  </si>
  <si>
    <t>Contra el Orden Público</t>
  </si>
  <si>
    <t>Porcentaje de Extranjeros</t>
  </si>
  <si>
    <t>Porcentajes</t>
  </si>
  <si>
    <t xml:space="preserve"> Hombres</t>
  </si>
  <si>
    <t xml:space="preserve"> Mujeres</t>
  </si>
  <si>
    <t>Situación</t>
  </si>
  <si>
    <t>Código derogado</t>
  </si>
  <si>
    <t xml:space="preserve">Hombres </t>
  </si>
  <si>
    <t xml:space="preserve">Mujeres </t>
  </si>
  <si>
    <t>Ley Orgánica</t>
  </si>
  <si>
    <t>Población Reclusa Extranjera</t>
  </si>
  <si>
    <t>Extranjeros por sexo</t>
  </si>
  <si>
    <t>Contra la Hacienda Pública</t>
  </si>
  <si>
    <t>Resto de Delitos (*)</t>
  </si>
  <si>
    <t>Estadistíca Penitenciaria</t>
  </si>
  <si>
    <t>Secretaría General de Instituciones Penitenciarias</t>
  </si>
  <si>
    <t>1. Distribución por comunidades autónomas</t>
  </si>
  <si>
    <t>8. Extranjeros por sexo</t>
  </si>
  <si>
    <t xml:space="preserve">Asturias, Principado </t>
  </si>
  <si>
    <t xml:space="preserve">Madrid, Comunidad </t>
  </si>
  <si>
    <t>De 41 a 50 años</t>
  </si>
  <si>
    <t>De 61 a 70 años</t>
  </si>
  <si>
    <t>De 51 a 60 años</t>
  </si>
  <si>
    <t>Más de 70 años</t>
  </si>
  <si>
    <t>Nota.- Los penados con preventivas se encuentran incluidos.</t>
  </si>
  <si>
    <r>
      <t>Nota (</t>
    </r>
    <r>
      <rPr>
        <i/>
        <sz val="11"/>
        <color rgb="FF000000"/>
        <rFont val="Verdana"/>
        <family val="2"/>
      </rPr>
      <t>Cataluña</t>
    </r>
    <r>
      <rPr>
        <sz val="11"/>
        <color rgb="FF000000"/>
        <rFont val="Verdana"/>
        <family val="2"/>
      </rPr>
      <t>): Los penados con preventivas se encuentran incluidos.</t>
    </r>
  </si>
  <si>
    <r>
      <t>Nota (</t>
    </r>
    <r>
      <rPr>
        <i/>
        <sz val="11"/>
        <color rgb="FF000000"/>
        <rFont val="Verdana"/>
        <family val="2"/>
      </rPr>
      <t>Adm. General del Estado</t>
    </r>
    <r>
      <rPr>
        <sz val="11"/>
        <color rgb="FF000000"/>
        <rFont val="Verdana"/>
        <family val="2"/>
      </rPr>
      <t>): Hay 8 casos no desglosados por el Código Penal</t>
    </r>
  </si>
  <si>
    <r>
      <t>Nota (</t>
    </r>
    <r>
      <rPr>
        <i/>
        <sz val="11"/>
        <color rgb="FF000000"/>
        <rFont val="Verdana"/>
        <family val="2"/>
      </rPr>
      <t>Cataluña</t>
    </r>
    <r>
      <rPr>
        <sz val="11"/>
        <color rgb="FF000000"/>
        <rFont val="Verdana"/>
        <family val="2"/>
      </rPr>
      <t>): Se encuentran incluidos los penados con causa preventiva</t>
    </r>
  </si>
  <si>
    <t>Nota: Incluye penados con preventivas ( 128 hombres y 2 mujeres )</t>
  </si>
  <si>
    <r>
      <t>Nota (</t>
    </r>
    <r>
      <rPr>
        <i/>
        <sz val="11"/>
        <color rgb="FF000000"/>
        <rFont val="Verdana"/>
        <family val="2"/>
      </rPr>
      <t>Adm. General del Estado</t>
    </r>
    <r>
      <rPr>
        <sz val="11"/>
        <color rgb="FF000000"/>
        <rFont val="Verdana"/>
        <family val="2"/>
      </rPr>
      <t>): Hay 8 casos perdidos hombres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</si>
</sst>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General"/>
    <numFmt numFmtId="165" formatCode="0.0%"/>
    <numFmt numFmtId="166" formatCode="#,##0.00&quot; &quot;[$€-C0A];[Red]&quot;-&quot;#,##0.00&quot; &quot;[$€-C0A]"/>
  </numFmts>
  <fonts count="2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sz val="9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1"/>
      <color rgb="FF000000"/>
      <name val="Verdana"/>
      <family val="2"/>
    </font>
    <font>
      <b/>
      <sz val="12"/>
      <color rgb="FF3F97BB"/>
      <name val="Verdana"/>
      <family val="2"/>
    </font>
    <font>
      <b/>
      <sz val="13"/>
      <color rgb="FF3F97BB"/>
      <name val="Verdana"/>
      <family val="2"/>
    </font>
    <font>
      <sz val="8"/>
      <color rgb="FF376092"/>
      <name val="Verdana"/>
      <family val="2"/>
    </font>
    <font>
      <sz val="11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1"/>
      <color theme="4"/>
      <name val="Verdana"/>
      <family val="2"/>
    </font>
    <font>
      <b/>
      <sz val="12"/>
      <color theme="4" tint="-0.249977111117893"/>
      <name val="Verdana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i/>
      <sz val="11"/>
      <color rgb="FF000000"/>
      <name val="Verdana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9" fontId="22" fillId="0" borderId="0" applyFont="0" applyFill="0" applyBorder="0" applyAlignment="0" applyProtection="0"/>
  </cellStyleXfs>
  <cellXfs count="63">
    <xf numFmtId="0" fontId="0" fillId="0" borderId="0" xfId="0"/>
    <xf numFmtId="164" fontId="5" fillId="0" borderId="0" xfId="2" applyFont="1" applyFill="1" applyBorder="1"/>
    <xf numFmtId="164" fontId="6" fillId="0" borderId="0" xfId="2" applyFont="1" applyFill="1" applyBorder="1"/>
    <xf numFmtId="164" fontId="8" fillId="0" borderId="0" xfId="2" applyFont="1" applyFill="1" applyBorder="1"/>
    <xf numFmtId="164" fontId="9" fillId="0" borderId="0" xfId="2" applyFont="1" applyFill="1" applyBorder="1"/>
    <xf numFmtId="164" fontId="7" fillId="0" borderId="0" xfId="2" applyFont="1" applyFill="1" applyBorder="1"/>
    <xf numFmtId="164" fontId="7" fillId="0" borderId="0" xfId="2" applyFont="1" applyFill="1" applyBorder="1" applyAlignment="1">
      <alignment horizontal="center"/>
    </xf>
    <xf numFmtId="0" fontId="21" fillId="0" borderId="0" xfId="0" applyFont="1" applyFill="1" applyBorder="1"/>
    <xf numFmtId="164" fontId="1" fillId="0" borderId="0" xfId="2" applyFill="1" applyBorder="1"/>
    <xf numFmtId="0" fontId="0" fillId="0" borderId="0" xfId="0" applyFill="1" applyBorder="1"/>
    <xf numFmtId="0" fontId="0" fillId="0" borderId="0" xfId="0" applyBorder="1"/>
    <xf numFmtId="164" fontId="10" fillId="0" borderId="0" xfId="2" applyFont="1" applyBorder="1"/>
    <xf numFmtId="164" fontId="11" fillId="0" borderId="0" xfId="2" applyFont="1" applyBorder="1" applyAlignment="1">
      <alignment horizontal="left" vertical="center"/>
    </xf>
    <xf numFmtId="164" fontId="10" fillId="0" borderId="0" xfId="2" applyFont="1" applyFill="1" applyBorder="1"/>
    <xf numFmtId="164" fontId="1" fillId="0" borderId="0" xfId="2" applyBorder="1"/>
    <xf numFmtId="3" fontId="14" fillId="0" borderId="0" xfId="0" applyNumberFormat="1" applyFont="1" applyBorder="1"/>
    <xf numFmtId="0" fontId="14" fillId="0" borderId="0" xfId="0" applyFont="1" applyFill="1" applyBorder="1"/>
    <xf numFmtId="164" fontId="15" fillId="0" borderId="0" xfId="1" applyFont="1" applyFill="1" applyBorder="1" applyAlignment="1" applyProtection="1"/>
    <xf numFmtId="0" fontId="18" fillId="0" borderId="0" xfId="0" applyFont="1" applyFill="1" applyBorder="1" applyAlignment="1">
      <alignment horizontal="left" vertical="center" wrapText="1"/>
    </xf>
    <xf numFmtId="3" fontId="1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0" applyNumberFormat="1" applyFont="1" applyBorder="1" applyAlignment="1">
      <alignment horizontal="right" vertical="center"/>
    </xf>
    <xf numFmtId="164" fontId="12" fillId="0" borderId="0" xfId="2" applyFont="1" applyBorder="1" applyAlignment="1">
      <alignment horizontal="left" vertical="center"/>
    </xf>
    <xf numFmtId="164" fontId="10" fillId="0" borderId="0" xfId="2" applyFont="1" applyBorder="1" applyAlignment="1">
      <alignment wrapText="1"/>
    </xf>
    <xf numFmtId="0" fontId="14" fillId="0" borderId="0" xfId="0" applyNumberFormat="1" applyFont="1" applyBorder="1" applyAlignment="1">
      <alignment horizontal="right" vertical="center"/>
    </xf>
    <xf numFmtId="164" fontId="10" fillId="0" borderId="0" xfId="2" applyFont="1" applyBorder="1" applyAlignment="1">
      <alignment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center"/>
    </xf>
    <xf numFmtId="165" fontId="13" fillId="0" borderId="0" xfId="2" applyNumberFormat="1" applyFont="1" applyFill="1" applyBorder="1" applyAlignment="1">
      <alignment horizontal="right" vertical="center" wrapText="1"/>
    </xf>
    <xf numFmtId="0" fontId="23" fillId="0" borderId="0" xfId="0" applyFont="1" applyBorder="1"/>
    <xf numFmtId="164" fontId="24" fillId="0" borderId="0" xfId="2" applyFont="1" applyBorder="1"/>
    <xf numFmtId="164" fontId="1" fillId="0" borderId="0" xfId="2" applyBorder="1" applyAlignment="1">
      <alignment horizontal="center"/>
    </xf>
    <xf numFmtId="14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7" xfId="0" applyNumberFormat="1" applyFont="1" applyFill="1" applyBorder="1" applyAlignment="1" applyProtection="1">
      <alignment vertical="center" wrapText="1"/>
      <protection locked="0"/>
    </xf>
    <xf numFmtId="14" fontId="20" fillId="3" borderId="4" xfId="0" applyNumberFormat="1" applyFont="1" applyFill="1" applyBorder="1" applyAlignment="1" applyProtection="1">
      <alignment vertical="center" wrapText="1"/>
      <protection locked="0"/>
    </xf>
    <xf numFmtId="14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0" xfId="7" applyNumberFormat="1" applyFont="1" applyBorder="1" applyAlignment="1">
      <alignment horizontal="right" vertical="center"/>
    </xf>
    <xf numFmtId="165" fontId="17" fillId="2" borderId="2" xfId="7" applyNumberFormat="1" applyFont="1" applyFill="1" applyBorder="1" applyAlignment="1" applyProtection="1">
      <alignment horizontal="right" vertical="center" wrapText="1"/>
      <protection locked="0"/>
    </xf>
    <xf numFmtId="165" fontId="17" fillId="2" borderId="3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17" fillId="2" borderId="0" xfId="7" applyNumberFormat="1" applyFont="1" applyFill="1" applyBorder="1" applyAlignment="1" applyProtection="1">
      <alignment horizontal="right" vertical="center" wrapText="1"/>
      <protection locked="0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165" fontId="10" fillId="0" borderId="0" xfId="7" applyNumberFormat="1" applyFont="1" applyBorder="1"/>
    <xf numFmtId="0" fontId="0" fillId="0" borderId="0" xfId="0" applyFill="1"/>
    <xf numFmtId="164" fontId="7" fillId="0" borderId="0" xfId="2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justify" vertical="distributed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</cellXfs>
  <cellStyles count="8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Porcentaje" xfId="7" builtinId="5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69850</xdr:rowOff>
    </xdr:from>
    <xdr:to>
      <xdr:col>13</xdr:col>
      <xdr:colOff>762000</xdr:colOff>
      <xdr:row>8</xdr:row>
      <xdr:rowOff>3174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9300" y="298450"/>
          <a:ext cx="13290550" cy="12572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800099</xdr:colOff>
      <xdr:row>8</xdr:row>
      <xdr:rowOff>123825</xdr:rowOff>
    </xdr:from>
    <xdr:to>
      <xdr:col>14</xdr:col>
      <xdr:colOff>19050</xdr:colOff>
      <xdr:row>10</xdr:row>
      <xdr:rowOff>118781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099" y="1676400"/>
          <a:ext cx="1330642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 editAs="oneCell">
    <xdr:from>
      <xdr:col>1</xdr:col>
      <xdr:colOff>0</xdr:colOff>
      <xdr:row>1</xdr:row>
      <xdr:rowOff>165100</xdr:rowOff>
    </xdr:from>
    <xdr:to>
      <xdr:col>1</xdr:col>
      <xdr:colOff>828675</xdr:colOff>
      <xdr:row>7</xdr:row>
      <xdr:rowOff>83198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93700"/>
          <a:ext cx="828675" cy="105157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16</xdr:col>
      <xdr:colOff>609599</xdr:colOff>
      <xdr:row>8</xdr:row>
      <xdr:rowOff>47624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09624" y="180975"/>
          <a:ext cx="14068425" cy="131444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de la población reclusa extranjera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16</xdr:col>
      <xdr:colOff>609600</xdr:colOff>
      <xdr:row>10</xdr:row>
      <xdr:rowOff>179106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09625" y="1628775"/>
          <a:ext cx="14068425" cy="36008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17</xdr:col>
      <xdr:colOff>742950</xdr:colOff>
      <xdr:row>1</xdr:row>
      <xdr:rowOff>9525</xdr:rowOff>
    </xdr:from>
    <xdr:to>
      <xdr:col>19</xdr:col>
      <xdr:colOff>169701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08E7D5-65CF-4E2E-B37F-2A4D5E318814}"/>
            </a:ext>
          </a:extLst>
        </xdr:cNvPr>
        <xdr:cNvSpPr/>
      </xdr:nvSpPr>
      <xdr:spPr>
        <a:xfrm flipH="1">
          <a:off x="1564957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18</xdr:col>
      <xdr:colOff>704849</xdr:colOff>
      <xdr:row>8</xdr:row>
      <xdr:rowOff>22224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2476" y="139700"/>
          <a:ext cx="13649324" cy="133032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PENITENCIARIA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 editAs="oneCell">
    <xdr:from>
      <xdr:col>0</xdr:col>
      <xdr:colOff>742950</xdr:colOff>
      <xdr:row>8</xdr:row>
      <xdr:rowOff>127000</xdr:rowOff>
    </xdr:from>
    <xdr:to>
      <xdr:col>18</xdr:col>
      <xdr:colOff>714375</xdr:colOff>
      <xdr:row>10</xdr:row>
      <xdr:rowOff>134656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2950" y="1574800"/>
          <a:ext cx="13668375" cy="3696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20</xdr:col>
      <xdr:colOff>447675</xdr:colOff>
      <xdr:row>1</xdr:row>
      <xdr:rowOff>31750</xdr:rowOff>
    </xdr:from>
    <xdr:to>
      <xdr:col>21</xdr:col>
      <xdr:colOff>723900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5649575" y="212725"/>
          <a:ext cx="1028700" cy="3302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793750</xdr:colOff>
      <xdr:row>1</xdr:row>
      <xdr:rowOff>57150</xdr:rowOff>
    </xdr:from>
    <xdr:to>
      <xdr:col>15</xdr:col>
      <xdr:colOff>657225</xdr:colOff>
      <xdr:row>8</xdr:row>
      <xdr:rowOff>60324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93750" y="238125"/>
          <a:ext cx="140938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COMUNIDADES AUTÓNOMAS DE LA POBLACIÓN RECLUSA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174624</xdr:rowOff>
    </xdr:from>
    <xdr:to>
      <xdr:col>15</xdr:col>
      <xdr:colOff>685800</xdr:colOff>
      <xdr:row>10</xdr:row>
      <xdr:rowOff>169580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" y="1622424"/>
          <a:ext cx="140970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16</xdr:col>
      <xdr:colOff>542924</xdr:colOff>
      <xdr:row>1</xdr:row>
      <xdr:rowOff>21258</xdr:rowOff>
    </xdr:from>
    <xdr:to>
      <xdr:col>17</xdr:col>
      <xdr:colOff>779300</xdr:colOff>
      <xdr:row>3</xdr:row>
      <xdr:rowOff>0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flipH="1">
          <a:off x="15487649" y="202233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752475</xdr:colOff>
      <xdr:row>8</xdr:row>
      <xdr:rowOff>3174</xdr:rowOff>
    </xdr:to>
    <xdr:sp macro="" textlink="">
      <xdr:nvSpPr>
        <xdr:cNvPr id="4" name="6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09625" y="180975"/>
          <a:ext cx="1368742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según la situación procesal-penal, por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85724</xdr:rowOff>
    </xdr:from>
    <xdr:to>
      <xdr:col>15</xdr:col>
      <xdr:colOff>781050</xdr:colOff>
      <xdr:row>10</xdr:row>
      <xdr:rowOff>80680</xdr:rowOff>
    </xdr:to>
    <xdr:sp macro="" textlink="">
      <xdr:nvSpPr>
        <xdr:cNvPr id="5" name="7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9150" y="1533524"/>
          <a:ext cx="137064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17</xdr:col>
      <xdr:colOff>533400</xdr:colOff>
      <xdr:row>1</xdr:row>
      <xdr:rowOff>9525</xdr:rowOff>
    </xdr:from>
    <xdr:to>
      <xdr:col>18</xdr:col>
      <xdr:colOff>769776</xdr:colOff>
      <xdr:row>2</xdr:row>
      <xdr:rowOff>169242</xdr:rowOff>
    </xdr:to>
    <xdr:sp macro="" textlink="">
      <xdr:nvSpPr>
        <xdr:cNvPr id="6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AA69A4-DA26-4DED-BFE7-D386848B3B54}"/>
            </a:ext>
          </a:extLst>
        </xdr:cNvPr>
        <xdr:cNvSpPr/>
      </xdr:nvSpPr>
      <xdr:spPr>
        <a:xfrm flipH="1">
          <a:off x="15897225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752475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09625" y="180975"/>
          <a:ext cx="1383030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según grado de tratamiento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104774</xdr:rowOff>
    </xdr:from>
    <xdr:to>
      <xdr:col>16</xdr:col>
      <xdr:colOff>790575</xdr:colOff>
      <xdr:row>10</xdr:row>
      <xdr:rowOff>99730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19150" y="1552574"/>
          <a:ext cx="13858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18</xdr:col>
      <xdr:colOff>552450</xdr:colOff>
      <xdr:row>1</xdr:row>
      <xdr:rowOff>9525</xdr:rowOff>
    </xdr:from>
    <xdr:to>
      <xdr:col>19</xdr:col>
      <xdr:colOff>788826</xdr:colOff>
      <xdr:row>2</xdr:row>
      <xdr:rowOff>169242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1878A-D644-4EBF-8B5E-31A1A5CAC79B}"/>
            </a:ext>
          </a:extLst>
        </xdr:cNvPr>
        <xdr:cNvSpPr/>
      </xdr:nvSpPr>
      <xdr:spPr>
        <a:xfrm flipH="1">
          <a:off x="16059150" y="190500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781050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09625" y="180975"/>
          <a:ext cx="14354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penada por grupos de edad,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8</xdr:row>
      <xdr:rowOff>95249</xdr:rowOff>
    </xdr:from>
    <xdr:to>
      <xdr:col>16</xdr:col>
      <xdr:colOff>790575</xdr:colOff>
      <xdr:row>10</xdr:row>
      <xdr:rowOff>90205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19150" y="1543049"/>
          <a:ext cx="143541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18</xdr:col>
      <xdr:colOff>95250</xdr:colOff>
      <xdr:row>1</xdr:row>
      <xdr:rowOff>19050</xdr:rowOff>
    </xdr:from>
    <xdr:to>
      <xdr:col>19</xdr:col>
      <xdr:colOff>331626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93365-1699-406E-848F-56FEC105E981}"/>
            </a:ext>
          </a:extLst>
        </xdr:cNvPr>
        <xdr:cNvSpPr/>
      </xdr:nvSpPr>
      <xdr:spPr>
        <a:xfrm flipH="1">
          <a:off x="16097250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771525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09625" y="180975"/>
          <a:ext cx="139255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POBLACIÓN RECLUSA preventiva por grupos de edad según sexo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114299</xdr:rowOff>
    </xdr:from>
    <xdr:to>
      <xdr:col>16</xdr:col>
      <xdr:colOff>809624</xdr:colOff>
      <xdr:row>10</xdr:row>
      <xdr:rowOff>109255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19149" y="1562099"/>
          <a:ext cx="13954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17</xdr:col>
      <xdr:colOff>581024</xdr:colOff>
      <xdr:row>1</xdr:row>
      <xdr:rowOff>9524</xdr:rowOff>
    </xdr:from>
    <xdr:to>
      <xdr:col>19</xdr:col>
      <xdr:colOff>7775</xdr:colOff>
      <xdr:row>2</xdr:row>
      <xdr:rowOff>169241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1BFC3-FDF3-47D9-AA5C-A6BCF47C588D}"/>
            </a:ext>
          </a:extLst>
        </xdr:cNvPr>
        <xdr:cNvSpPr/>
      </xdr:nvSpPr>
      <xdr:spPr>
        <a:xfrm flipH="1">
          <a:off x="15354299" y="190499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1</xdr:row>
      <xdr:rowOff>0</xdr:rowOff>
    </xdr:from>
    <xdr:to>
      <xdr:col>14</xdr:col>
      <xdr:colOff>781049</xdr:colOff>
      <xdr:row>8</xdr:row>
      <xdr:rowOff>3174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09624" y="180975"/>
          <a:ext cx="13592175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cÓdigo penal derogado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171449</xdr:rowOff>
    </xdr:from>
    <xdr:to>
      <xdr:col>14</xdr:col>
      <xdr:colOff>762000</xdr:colOff>
      <xdr:row>10</xdr:row>
      <xdr:rowOff>166405</xdr:rowOff>
    </xdr:to>
    <xdr:sp macro="" textlink="">
      <xdr:nvSpPr>
        <xdr:cNvPr id="3" name="7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09625" y="1619249"/>
          <a:ext cx="135731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16</xdr:col>
      <xdr:colOff>561975</xdr:colOff>
      <xdr:row>1</xdr:row>
      <xdr:rowOff>19050</xdr:rowOff>
    </xdr:from>
    <xdr:to>
      <xdr:col>17</xdr:col>
      <xdr:colOff>798351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AC06A-6E39-4CDA-A9D6-67A45F185755}"/>
            </a:ext>
          </a:extLst>
        </xdr:cNvPr>
        <xdr:cNvSpPr/>
      </xdr:nvSpPr>
      <xdr:spPr>
        <a:xfrm flipH="1">
          <a:off x="158019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762000</xdr:colOff>
      <xdr:row>8</xdr:row>
      <xdr:rowOff>3174</xdr:rowOff>
    </xdr:to>
    <xdr:sp macro="" textlink="">
      <xdr:nvSpPr>
        <xdr:cNvPr id="3" name="6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09625" y="180975"/>
          <a:ext cx="13620750" cy="12699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tipología delictiva de la POBLACIÓN RECLUSA penada L.O. 10/95, 23 de noviembre, del Cod. Penal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133350</xdr:rowOff>
    </xdr:from>
    <xdr:to>
      <xdr:col>13</xdr:col>
      <xdr:colOff>781049</xdr:colOff>
      <xdr:row>10</xdr:row>
      <xdr:rowOff>125131</xdr:rowOff>
    </xdr:to>
    <xdr:sp macro="" textlink="">
      <xdr:nvSpPr>
        <xdr:cNvPr id="4" name="7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19149" y="1581150"/>
          <a:ext cx="13630275" cy="35373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DICIEMBRE 2021</a:t>
          </a:r>
        </a:p>
      </xdr:txBody>
    </xdr:sp>
    <xdr:clientData/>
  </xdr:twoCellAnchor>
  <xdr:twoCellAnchor>
    <xdr:from>
      <xdr:col>15</xdr:col>
      <xdr:colOff>552450</xdr:colOff>
      <xdr:row>1</xdr:row>
      <xdr:rowOff>19050</xdr:rowOff>
    </xdr:from>
    <xdr:to>
      <xdr:col>16</xdr:col>
      <xdr:colOff>788826</xdr:colOff>
      <xdr:row>2</xdr:row>
      <xdr:rowOff>178767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B5232-D00D-45FA-86EC-954ACC3FC095}"/>
            </a:ext>
          </a:extLst>
        </xdr:cNvPr>
        <xdr:cNvSpPr/>
      </xdr:nvSpPr>
      <xdr:spPr>
        <a:xfrm flipH="1">
          <a:off x="15840075" y="200025"/>
          <a:ext cx="1046001" cy="34069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37"/>
  <sheetViews>
    <sheetView tabSelected="1" workbookViewId="0"/>
  </sheetViews>
  <sheetFormatPr baseColWidth="10" defaultRowHeight="14.25" x14ac:dyDescent="0.2"/>
  <cols>
    <col min="1" max="1" width="10.625" style="5" customWidth="1"/>
    <col min="2" max="2" width="24.375" style="5" customWidth="1"/>
    <col min="3" max="3" width="33" style="5" customWidth="1"/>
    <col min="4" max="258" width="10.625" style="5" customWidth="1"/>
    <col min="259" max="259" width="33" style="5" customWidth="1"/>
    <col min="260" max="514" width="10.625" style="5" customWidth="1"/>
    <col min="515" max="515" width="33" style="5" customWidth="1"/>
    <col min="516" max="770" width="10.625" style="5" customWidth="1"/>
    <col min="771" max="771" width="33" style="5" customWidth="1"/>
    <col min="772" max="1023" width="10.625" style="5" customWidth="1"/>
    <col min="1024" max="16384" width="11" style="9"/>
  </cols>
  <sheetData>
    <row r="1" spans="2:12" s="1" customFormat="1" ht="18" x14ac:dyDescent="0.25">
      <c r="C1" s="2"/>
    </row>
    <row r="3" spans="2:12" s="3" customFormat="1" ht="15" customHeight="1" x14ac:dyDescent="0.2">
      <c r="C3" s="4"/>
    </row>
    <row r="4" spans="2:12" s="3" customFormat="1" ht="15" customHeight="1" x14ac:dyDescent="0.2">
      <c r="C4" s="4"/>
    </row>
    <row r="5" spans="2:12" s="3" customFormat="1" ht="15" customHeight="1" x14ac:dyDescent="0.2">
      <c r="C5" s="4"/>
    </row>
    <row r="6" spans="2:12" s="3" customFormat="1" ht="15" customHeight="1" x14ac:dyDescent="0.2">
      <c r="C6" s="4"/>
    </row>
    <row r="7" spans="2:12" s="3" customFormat="1" ht="15" customHeight="1" x14ac:dyDescent="0.2">
      <c r="C7" s="4"/>
    </row>
    <row r="8" spans="2:12" s="3" customFormat="1" ht="15" customHeight="1" x14ac:dyDescent="0.2">
      <c r="C8" s="4"/>
    </row>
    <row r="10" spans="2:12" x14ac:dyDescent="0.2">
      <c r="F10" s="6"/>
      <c r="G10" s="6"/>
      <c r="H10" s="6"/>
      <c r="I10" s="6"/>
      <c r="J10" s="6"/>
    </row>
    <row r="11" spans="2:12" x14ac:dyDescent="0.2">
      <c r="F11" s="6"/>
      <c r="G11" s="6"/>
      <c r="H11" s="6"/>
      <c r="I11" s="6"/>
      <c r="J11" s="6"/>
      <c r="K11" s="6"/>
      <c r="L11" s="6"/>
    </row>
    <row r="12" spans="2:12" x14ac:dyDescent="0.2">
      <c r="F12" s="6"/>
      <c r="G12" s="6"/>
      <c r="H12" s="6"/>
      <c r="I12" s="6"/>
      <c r="J12" s="6"/>
      <c r="K12" s="6"/>
      <c r="L12" s="6"/>
    </row>
    <row r="13" spans="2:12" x14ac:dyDescent="0.2">
      <c r="G13" s="6"/>
      <c r="H13" s="6"/>
      <c r="I13" s="6"/>
      <c r="J13" s="6"/>
      <c r="K13" s="6"/>
      <c r="L13" s="6"/>
    </row>
    <row r="14" spans="2:12" ht="15.75" x14ac:dyDescent="0.25">
      <c r="B14" s="55" t="s">
        <v>0</v>
      </c>
      <c r="C14" s="55"/>
      <c r="G14" s="6"/>
      <c r="H14" s="6"/>
      <c r="I14" s="6"/>
      <c r="J14" s="6"/>
      <c r="K14" s="6"/>
      <c r="L14" s="6"/>
    </row>
    <row r="15" spans="2:12" ht="6.95" customHeight="1" x14ac:dyDescent="0.2">
      <c r="B15" s="54"/>
      <c r="C15" s="53"/>
      <c r="G15" s="6"/>
      <c r="H15" s="6"/>
      <c r="I15" s="6"/>
      <c r="J15" s="6"/>
      <c r="K15" s="6"/>
      <c r="L15" s="6"/>
    </row>
    <row r="16" spans="2:12" ht="15.75" x14ac:dyDescent="0.25">
      <c r="B16" s="55" t="s">
        <v>85</v>
      </c>
      <c r="C16" s="55"/>
      <c r="D16" s="52"/>
      <c r="E16" s="52"/>
      <c r="F16" s="52"/>
      <c r="G16" s="52"/>
      <c r="H16" s="52"/>
      <c r="I16" s="6"/>
      <c r="J16" s="6"/>
      <c r="K16" s="6"/>
      <c r="L16" s="6"/>
    </row>
    <row r="17" spans="2:12" ht="6.95" customHeight="1" x14ac:dyDescent="0.2">
      <c r="B17" s="54"/>
      <c r="C17" s="54"/>
      <c r="D17" s="7"/>
      <c r="E17" s="7"/>
      <c r="F17" s="7"/>
      <c r="G17" s="6"/>
      <c r="H17" s="6"/>
      <c r="I17" s="6"/>
      <c r="J17" s="6"/>
      <c r="K17" s="6"/>
      <c r="L17" s="6"/>
    </row>
    <row r="18" spans="2:12" ht="15.75" x14ac:dyDescent="0.25">
      <c r="B18" s="55" t="s">
        <v>1</v>
      </c>
      <c r="C18" s="55"/>
      <c r="D18" s="52"/>
      <c r="E18" s="52"/>
      <c r="F18" s="52"/>
      <c r="G18" s="52"/>
      <c r="H18" s="52"/>
      <c r="I18" s="52"/>
      <c r="J18" s="6"/>
      <c r="K18" s="6"/>
      <c r="L18" s="6"/>
    </row>
    <row r="19" spans="2:12" ht="6.95" customHeight="1" x14ac:dyDescent="0.2">
      <c r="B19" s="54"/>
      <c r="C19" s="54"/>
      <c r="D19" s="7"/>
      <c r="E19" s="7"/>
      <c r="F19" s="7"/>
      <c r="G19" s="6"/>
      <c r="H19" s="6"/>
      <c r="I19" s="6"/>
      <c r="J19" s="6"/>
      <c r="K19" s="6"/>
      <c r="L19" s="6"/>
    </row>
    <row r="20" spans="2:12" ht="15.6" customHeight="1" x14ac:dyDescent="0.25">
      <c r="B20" s="55" t="s">
        <v>2</v>
      </c>
      <c r="C20" s="55"/>
      <c r="D20" s="7"/>
      <c r="E20" s="7"/>
      <c r="F20" s="7"/>
      <c r="G20" s="6"/>
      <c r="H20" s="6"/>
      <c r="I20" s="6"/>
      <c r="J20" s="6"/>
      <c r="K20" s="6"/>
      <c r="L20" s="6"/>
    </row>
    <row r="21" spans="2:12" ht="6.95" customHeight="1" x14ac:dyDescent="0.2">
      <c r="B21" s="54"/>
      <c r="C21" s="54"/>
      <c r="D21" s="7"/>
      <c r="E21" s="7"/>
      <c r="F21" s="7"/>
      <c r="G21" s="6"/>
      <c r="H21" s="6"/>
      <c r="I21" s="6"/>
      <c r="J21" s="6"/>
      <c r="K21" s="6"/>
      <c r="L21" s="6"/>
    </row>
    <row r="22" spans="2:12" ht="15.75" x14ac:dyDescent="0.25">
      <c r="B22" s="55" t="s">
        <v>3</v>
      </c>
      <c r="C22" s="55"/>
      <c r="D22" s="52"/>
      <c r="E22" s="52"/>
      <c r="F22" s="52"/>
      <c r="G22" s="52"/>
      <c r="H22" s="52"/>
      <c r="I22" s="6"/>
      <c r="J22" s="6"/>
      <c r="K22" s="6"/>
      <c r="L22" s="6"/>
    </row>
    <row r="23" spans="2:12" ht="6.95" customHeight="1" x14ac:dyDescent="0.2">
      <c r="B23" s="54"/>
      <c r="C23" s="54"/>
      <c r="D23" s="7"/>
      <c r="E23" s="7"/>
      <c r="F23" s="7"/>
      <c r="G23" s="6"/>
      <c r="H23" s="6"/>
      <c r="I23" s="6"/>
      <c r="J23" s="6"/>
      <c r="K23" s="6"/>
      <c r="L23" s="6"/>
    </row>
    <row r="24" spans="2:12" ht="15.75" x14ac:dyDescent="0.25">
      <c r="B24" s="55" t="s">
        <v>4</v>
      </c>
      <c r="C24" s="55"/>
      <c r="D24" s="52"/>
      <c r="E24" s="52"/>
      <c r="F24" s="52"/>
      <c r="G24" s="52"/>
      <c r="H24" s="52"/>
      <c r="I24" s="52"/>
      <c r="J24" s="6"/>
      <c r="K24" s="6"/>
      <c r="L24" s="6"/>
    </row>
    <row r="25" spans="2:12" ht="6.95" customHeight="1" x14ac:dyDescent="0.2">
      <c r="B25" s="54"/>
      <c r="C25" s="54"/>
      <c r="D25" s="7"/>
      <c r="E25" s="7"/>
      <c r="F25" s="7"/>
      <c r="G25" s="6"/>
      <c r="H25" s="6"/>
      <c r="I25" s="6"/>
      <c r="J25" s="6"/>
      <c r="K25" s="6"/>
      <c r="L25" s="6"/>
    </row>
    <row r="26" spans="2:12" ht="15.75" x14ac:dyDescent="0.25">
      <c r="B26" s="55" t="s">
        <v>5</v>
      </c>
      <c r="C26" s="55"/>
      <c r="D26" s="52"/>
      <c r="E26" s="52"/>
      <c r="F26" s="52"/>
      <c r="G26" s="52"/>
      <c r="H26" s="6"/>
      <c r="I26" s="6"/>
      <c r="J26" s="6"/>
      <c r="K26" s="6"/>
      <c r="L26" s="6"/>
    </row>
    <row r="27" spans="2:12" ht="6.95" customHeight="1" x14ac:dyDescent="0.2">
      <c r="B27" s="54"/>
      <c r="C27" s="54"/>
      <c r="D27" s="7"/>
      <c r="E27" s="7"/>
      <c r="F27" s="7"/>
      <c r="G27" s="6"/>
      <c r="H27" s="6"/>
      <c r="I27" s="6"/>
      <c r="J27" s="6"/>
      <c r="K27" s="6"/>
      <c r="L27" s="6"/>
    </row>
    <row r="28" spans="2:12" ht="15.75" x14ac:dyDescent="0.25">
      <c r="B28" s="55" t="s">
        <v>6</v>
      </c>
      <c r="C28" s="55"/>
      <c r="D28" s="52"/>
      <c r="E28" s="52"/>
      <c r="F28" s="52"/>
      <c r="G28" s="52"/>
      <c r="H28" s="52"/>
      <c r="I28" s="6"/>
      <c r="J28" s="6"/>
      <c r="K28" s="6"/>
      <c r="L28" s="6"/>
    </row>
    <row r="29" spans="2:12" ht="6.95" customHeight="1" x14ac:dyDescent="0.25">
      <c r="B29" s="55"/>
      <c r="C29" s="55"/>
      <c r="D29" s="7"/>
      <c r="E29" s="7"/>
      <c r="F29" s="7"/>
      <c r="G29" s="6"/>
      <c r="H29" s="6"/>
      <c r="I29" s="6"/>
      <c r="J29" s="6"/>
      <c r="K29" s="6"/>
      <c r="L29" s="6"/>
    </row>
    <row r="30" spans="2:12" ht="15.75" x14ac:dyDescent="0.25">
      <c r="B30" s="55" t="s">
        <v>86</v>
      </c>
      <c r="C30" s="55"/>
      <c r="D30" s="7"/>
      <c r="E30" s="7"/>
      <c r="F30" s="7"/>
      <c r="G30" s="6"/>
      <c r="H30" s="6"/>
      <c r="I30" s="6"/>
      <c r="J30" s="6"/>
      <c r="K30" s="6"/>
      <c r="L30" s="6"/>
    </row>
    <row r="31" spans="2:12" x14ac:dyDescent="0.2">
      <c r="B31" s="53"/>
      <c r="C31" s="53"/>
      <c r="F31" s="6"/>
      <c r="G31" s="6"/>
      <c r="H31" s="6"/>
      <c r="I31" s="6"/>
      <c r="J31" s="6"/>
      <c r="K31" s="6"/>
      <c r="L31" s="6"/>
    </row>
    <row r="32" spans="2:12" x14ac:dyDescent="0.2">
      <c r="B32" s="53"/>
      <c r="C32" s="53"/>
      <c r="G32" s="6"/>
      <c r="H32" s="6"/>
      <c r="I32" s="6"/>
      <c r="J32" s="6"/>
      <c r="K32" s="6"/>
      <c r="L32" s="6"/>
    </row>
    <row r="33" spans="2:12" x14ac:dyDescent="0.2">
      <c r="B33" s="53"/>
      <c r="C33" s="53"/>
      <c r="G33" s="6"/>
      <c r="H33" s="6"/>
      <c r="I33" s="6"/>
      <c r="J33" s="6"/>
      <c r="K33" s="6"/>
      <c r="L33" s="6"/>
    </row>
    <row r="34" spans="2:12" x14ac:dyDescent="0.2">
      <c r="B34" s="53"/>
      <c r="C34" s="53"/>
      <c r="G34" s="6"/>
      <c r="H34" s="6"/>
      <c r="I34" s="6"/>
      <c r="J34" s="6"/>
      <c r="K34" s="6"/>
      <c r="L34" s="6"/>
    </row>
    <row r="35" spans="2:12" x14ac:dyDescent="0.2">
      <c r="B35" s="53"/>
      <c r="C35" s="53"/>
      <c r="G35" s="6"/>
      <c r="H35" s="6"/>
      <c r="I35" s="6"/>
      <c r="J35" s="6"/>
      <c r="K35" s="6"/>
      <c r="L35" s="6"/>
    </row>
    <row r="36" spans="2:12" x14ac:dyDescent="0.2">
      <c r="G36" s="6"/>
      <c r="H36" s="6"/>
      <c r="I36" s="6"/>
      <c r="J36" s="6"/>
      <c r="K36" s="6"/>
      <c r="L36" s="6"/>
    </row>
    <row r="37" spans="2:12" x14ac:dyDescent="0.2">
      <c r="G37" s="6"/>
      <c r="H37" s="6"/>
      <c r="I37" s="6"/>
      <c r="J37" s="6"/>
      <c r="K37" s="6"/>
      <c r="L37" s="6"/>
    </row>
  </sheetData>
  <mergeCells count="10">
    <mergeCell ref="B28:C28"/>
    <mergeCell ref="B30:C30"/>
    <mergeCell ref="B14:C14"/>
    <mergeCell ref="B29:C29"/>
    <mergeCell ref="B16:C16"/>
    <mergeCell ref="B18:C18"/>
    <mergeCell ref="B20:C20"/>
    <mergeCell ref="B22:C22"/>
    <mergeCell ref="B24:C24"/>
    <mergeCell ref="B26:C26"/>
  </mergeCells>
  <hyperlinks>
    <hyperlink ref="B14" location="Fuente!A1" display="Fuente" xr:uid="{248283A0-14A6-425F-BAC1-683A0D547F60}"/>
    <hyperlink ref="B16" location="'1. CCAA'!A1" display="1. Distribución por comunidades autónomas" xr:uid="{26538CB8-3C6D-4CA6-BACF-3E72EB921204}"/>
    <hyperlink ref="B18" location="'2. Sit. proc.y sexo'!A1" display="2. Situación procesal y sexo" xr:uid="{E4931E3D-1A21-404C-B6AE-0C582CB4C1DF}"/>
    <hyperlink ref="B20" location="'3. Penados Grado y sexo'!A1" display="3. Grado y sexo" xr:uid="{2F095384-2954-4010-BCB9-4FFE2BD36FA4}"/>
    <hyperlink ref="B22:C22" location="'4. Penados edad y sexo'!A1" display="4. Penados por grupos de edad y sexo" xr:uid="{04E19546-82FE-4A99-AD95-523FFAC0F158}"/>
    <hyperlink ref="B24:C24" location="'5. Preventivos edad y sexo'!A1" display="5. Preventivos por grupos de edad y sexo" xr:uid="{070B0034-DF26-422E-9D91-77EA83DE688F}"/>
    <hyperlink ref="B26:C26" location="'6. Penados por delito CP der.'!A1" display="6. Penados por delito del CP derogado y sexo" xr:uid="{1FBED11F-781D-4630-B793-3E969DCC6F3E}"/>
    <hyperlink ref="B28:C28" location="'7. Penados por delito y sexo'!A1" display="7. Penados por Delito CP 1995 y sexo" xr:uid="{41887E9C-6B0F-437F-B72D-948088230872}"/>
    <hyperlink ref="B30:C30" location="'8. Extranjeros por sexo'!A1" display="8. Extranjeros por sexo" xr:uid="{5F40CD2E-F2E3-44C4-BEA4-29F14C76AFBE}"/>
  </hyperlink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AMH39"/>
  <sheetViews>
    <sheetView workbookViewId="0"/>
  </sheetViews>
  <sheetFormatPr baseColWidth="10" defaultColWidth="10.625" defaultRowHeight="14.25" x14ac:dyDescent="0.2"/>
  <cols>
    <col min="1" max="1" width="10.625" style="25"/>
    <col min="2" max="2" width="23.625" style="25" customWidth="1"/>
    <col min="3" max="3" width="13.25" style="11" customWidth="1"/>
    <col min="4" max="4" width="10.75" style="11" customWidth="1"/>
    <col min="5" max="5" width="9.25" style="11" customWidth="1"/>
    <col min="6" max="6" width="10.625" style="11" customWidth="1"/>
    <col min="7" max="7" width="11.5" style="11" customWidth="1"/>
    <col min="8" max="9" width="11.625" style="11" customWidth="1"/>
    <col min="10" max="1022" width="10.625" style="11" customWidth="1"/>
    <col min="1023" max="16384" width="10.625" style="25"/>
  </cols>
  <sheetData>
    <row r="4" spans="2:1022" x14ac:dyDescent="0.2">
      <c r="AMH4" s="25"/>
    </row>
    <row r="5" spans="2:1022" x14ac:dyDescent="0.2">
      <c r="AMH5" s="25"/>
    </row>
    <row r="6" spans="2:1022" x14ac:dyDescent="0.2">
      <c r="AMH6" s="25"/>
    </row>
    <row r="11" spans="2:1022" ht="15.75" x14ac:dyDescent="0.2">
      <c r="C11" s="2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</row>
    <row r="14" spans="2:1022" ht="22.5" customHeight="1" thickBot="1" x14ac:dyDescent="0.25">
      <c r="B14" s="61" t="s">
        <v>80</v>
      </c>
      <c r="C14" s="57" t="s">
        <v>79</v>
      </c>
      <c r="D14" s="58"/>
      <c r="E14" s="58"/>
      <c r="F14" s="57" t="s">
        <v>70</v>
      </c>
      <c r="G14" s="58"/>
      <c r="H14" s="58"/>
      <c r="J14" s="50"/>
      <c r="K14" s="50"/>
      <c r="L14" s="50"/>
      <c r="M14" s="50"/>
      <c r="N14"/>
      <c r="O1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</row>
    <row r="15" spans="2:1022" ht="23.25" customHeight="1" x14ac:dyDescent="0.2">
      <c r="B15" s="61"/>
      <c r="C15" s="35" t="s">
        <v>9</v>
      </c>
      <c r="D15" s="36" t="s">
        <v>10</v>
      </c>
      <c r="E15" s="35" t="s">
        <v>11</v>
      </c>
      <c r="F15" s="35" t="s">
        <v>9</v>
      </c>
      <c r="G15" s="36" t="s">
        <v>10</v>
      </c>
      <c r="H15" s="36" t="s">
        <v>11</v>
      </c>
      <c r="K15"/>
      <c r="L15"/>
      <c r="M15"/>
      <c r="N15"/>
      <c r="O1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</row>
    <row r="16" spans="2:1022" x14ac:dyDescent="0.2">
      <c r="B16" s="18" t="s">
        <v>12</v>
      </c>
      <c r="C16" s="20">
        <v>2567</v>
      </c>
      <c r="D16" s="20">
        <v>134</v>
      </c>
      <c r="E16" s="20">
        <v>2701</v>
      </c>
      <c r="F16" s="26">
        <v>0.20693268843208384</v>
      </c>
      <c r="G16" s="26">
        <v>0.16441717791411042</v>
      </c>
      <c r="H16" s="26">
        <v>0.20431164901664145</v>
      </c>
      <c r="J16" s="51"/>
      <c r="K16"/>
      <c r="L16"/>
      <c r="M16"/>
      <c r="N16"/>
      <c r="O1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</row>
    <row r="17" spans="2:1022" x14ac:dyDescent="0.2">
      <c r="B17" s="18" t="s">
        <v>13</v>
      </c>
      <c r="C17" s="20">
        <v>611</v>
      </c>
      <c r="D17" s="20">
        <v>29</v>
      </c>
      <c r="E17" s="20">
        <v>640</v>
      </c>
      <c r="F17" s="26">
        <v>0.36153846153846153</v>
      </c>
      <c r="G17" s="26">
        <v>0.31182795698924731</v>
      </c>
      <c r="H17" s="26">
        <v>0.35894559730790804</v>
      </c>
      <c r="J17" s="51"/>
      <c r="K17"/>
      <c r="L17"/>
      <c r="M17"/>
      <c r="N17"/>
      <c r="O17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</row>
    <row r="18" spans="2:1022" x14ac:dyDescent="0.2">
      <c r="B18" s="18" t="s">
        <v>87</v>
      </c>
      <c r="C18" s="20">
        <v>87</v>
      </c>
      <c r="D18" s="20">
        <v>10</v>
      </c>
      <c r="E18" s="20">
        <v>97</v>
      </c>
      <c r="F18" s="26">
        <v>9.5185995623632391E-2</v>
      </c>
      <c r="G18" s="26">
        <v>0.10989010989010989</v>
      </c>
      <c r="H18" s="26">
        <v>9.6517412935323385E-2</v>
      </c>
      <c r="J18" s="51"/>
      <c r="K18"/>
      <c r="L18"/>
      <c r="M18"/>
      <c r="N18"/>
      <c r="O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</row>
    <row r="19" spans="2:1022" x14ac:dyDescent="0.2">
      <c r="B19" s="18" t="s">
        <v>15</v>
      </c>
      <c r="C19" s="20">
        <v>423</v>
      </c>
      <c r="D19" s="20">
        <v>28</v>
      </c>
      <c r="E19" s="20">
        <v>451</v>
      </c>
      <c r="F19" s="26">
        <v>0.33412322274881517</v>
      </c>
      <c r="G19" s="26">
        <v>0.22950819672131148</v>
      </c>
      <c r="H19" s="26">
        <v>0.3249279538904899</v>
      </c>
      <c r="J19" s="51"/>
      <c r="K19"/>
      <c r="L19"/>
      <c r="M19"/>
      <c r="N19"/>
      <c r="O19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</row>
    <row r="20" spans="2:1022" x14ac:dyDescent="0.2">
      <c r="B20" s="18" t="s">
        <v>16</v>
      </c>
      <c r="C20" s="20">
        <v>828</v>
      </c>
      <c r="D20" s="20">
        <v>52</v>
      </c>
      <c r="E20" s="20">
        <v>880</v>
      </c>
      <c r="F20" s="26">
        <v>0.2582657517155334</v>
      </c>
      <c r="G20" s="26">
        <v>0.25120772946859904</v>
      </c>
      <c r="H20" s="26">
        <v>0.25783767946088487</v>
      </c>
      <c r="J20" s="51"/>
      <c r="K20"/>
      <c r="L20"/>
      <c r="M20"/>
      <c r="N20"/>
      <c r="O20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</row>
    <row r="21" spans="2:1022" x14ac:dyDescent="0.2">
      <c r="B21" s="18" t="s">
        <v>17</v>
      </c>
      <c r="C21" s="20">
        <v>66</v>
      </c>
      <c r="D21" s="20">
        <v>6</v>
      </c>
      <c r="E21" s="20">
        <v>72</v>
      </c>
      <c r="F21" s="26">
        <v>0.14442013129102846</v>
      </c>
      <c r="G21" s="26">
        <v>0.15</v>
      </c>
      <c r="H21" s="26">
        <v>0.14486921529175051</v>
      </c>
      <c r="J21" s="51"/>
      <c r="K21"/>
      <c r="L21"/>
      <c r="M21"/>
      <c r="N21"/>
      <c r="O21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</row>
    <row r="22" spans="2:1022" x14ac:dyDescent="0.2">
      <c r="B22" s="18" t="s">
        <v>18</v>
      </c>
      <c r="C22" s="20">
        <v>1164</v>
      </c>
      <c r="D22" s="20">
        <v>46</v>
      </c>
      <c r="E22" s="20">
        <v>1210</v>
      </c>
      <c r="F22" s="26">
        <v>0.36511919698870765</v>
      </c>
      <c r="G22" s="26">
        <v>0.19913419913419914</v>
      </c>
      <c r="H22" s="26">
        <v>0.35390465048259723</v>
      </c>
      <c r="J22" s="51"/>
      <c r="K22"/>
      <c r="L22"/>
      <c r="M22"/>
      <c r="N22"/>
      <c r="O2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</row>
    <row r="23" spans="2:1022" x14ac:dyDescent="0.2">
      <c r="B23" s="18" t="s">
        <v>19</v>
      </c>
      <c r="C23" s="20">
        <v>466</v>
      </c>
      <c r="D23" s="20">
        <v>8</v>
      </c>
      <c r="E23" s="20">
        <v>474</v>
      </c>
      <c r="F23" s="26">
        <v>0.28729963008631321</v>
      </c>
      <c r="G23" s="26">
        <v>0.21621621621621623</v>
      </c>
      <c r="H23" s="26">
        <v>0.2857142857142857</v>
      </c>
      <c r="J23" s="51"/>
      <c r="K23"/>
      <c r="L23"/>
      <c r="M23"/>
      <c r="N23"/>
      <c r="O23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  <c r="VC23" s="25"/>
      <c r="VD23" s="25"/>
      <c r="VE23" s="25"/>
      <c r="VF23" s="25"/>
      <c r="VG23" s="25"/>
      <c r="VH23" s="25"/>
      <c r="VI23" s="25"/>
      <c r="VJ23" s="25"/>
      <c r="VK23" s="25"/>
      <c r="VL23" s="25"/>
      <c r="VM23" s="25"/>
      <c r="VN23" s="25"/>
      <c r="VO23" s="25"/>
      <c r="VP23" s="25"/>
      <c r="VQ23" s="25"/>
      <c r="VR23" s="25"/>
      <c r="VS23" s="25"/>
      <c r="VT23" s="25"/>
      <c r="VU23" s="25"/>
      <c r="VV23" s="25"/>
      <c r="VW23" s="25"/>
      <c r="VX23" s="25"/>
      <c r="VY23" s="25"/>
      <c r="VZ23" s="25"/>
      <c r="WA23" s="25"/>
      <c r="WB23" s="25"/>
      <c r="WC23" s="25"/>
      <c r="WD23" s="25"/>
      <c r="WE23" s="25"/>
      <c r="WF23" s="25"/>
      <c r="WG23" s="25"/>
      <c r="WH23" s="25"/>
      <c r="WI23" s="25"/>
      <c r="WJ23" s="25"/>
      <c r="WK23" s="25"/>
      <c r="WL23" s="25"/>
      <c r="WM23" s="25"/>
      <c r="WN23" s="25"/>
      <c r="WO23" s="25"/>
      <c r="WP23" s="25"/>
      <c r="WQ23" s="25"/>
      <c r="WR23" s="25"/>
      <c r="WS23" s="25"/>
      <c r="WT23" s="25"/>
      <c r="WU23" s="25"/>
      <c r="WV23" s="25"/>
      <c r="WW23" s="25"/>
      <c r="WX23" s="25"/>
      <c r="WY23" s="25"/>
      <c r="WZ23" s="25"/>
      <c r="XA23" s="25"/>
      <c r="XB23" s="25"/>
      <c r="XC23" s="25"/>
      <c r="XD23" s="25"/>
      <c r="XE23" s="25"/>
      <c r="XF23" s="25"/>
      <c r="XG23" s="25"/>
      <c r="XH23" s="25"/>
      <c r="XI23" s="25"/>
      <c r="XJ23" s="25"/>
      <c r="XK23" s="25"/>
      <c r="XL23" s="25"/>
      <c r="XM23" s="25"/>
      <c r="XN23" s="25"/>
      <c r="XO23" s="25"/>
      <c r="XP23" s="25"/>
      <c r="XQ23" s="25"/>
      <c r="XR23" s="25"/>
      <c r="XS23" s="25"/>
      <c r="XT23" s="25"/>
      <c r="XU23" s="25"/>
      <c r="XV23" s="25"/>
      <c r="XW23" s="25"/>
      <c r="XX23" s="25"/>
      <c r="XY23" s="25"/>
      <c r="XZ23" s="25"/>
      <c r="YA23" s="25"/>
      <c r="YB23" s="25"/>
      <c r="YC23" s="25"/>
      <c r="YD23" s="25"/>
      <c r="YE23" s="25"/>
      <c r="YF23" s="25"/>
      <c r="YG23" s="25"/>
      <c r="YH23" s="25"/>
      <c r="YI23" s="25"/>
      <c r="YJ23" s="25"/>
      <c r="YK23" s="25"/>
      <c r="YL23" s="25"/>
      <c r="YM23" s="25"/>
      <c r="YN23" s="25"/>
      <c r="YO23" s="25"/>
      <c r="YP23" s="25"/>
      <c r="YQ23" s="25"/>
      <c r="YR23" s="25"/>
      <c r="YS23" s="25"/>
      <c r="YT23" s="25"/>
      <c r="YU23" s="25"/>
      <c r="YV23" s="25"/>
      <c r="YW23" s="25"/>
      <c r="YX23" s="25"/>
      <c r="YY23" s="25"/>
      <c r="YZ23" s="25"/>
      <c r="ZA23" s="25"/>
      <c r="ZB23" s="25"/>
      <c r="ZC23" s="25"/>
      <c r="ZD23" s="25"/>
      <c r="ZE23" s="25"/>
      <c r="ZF23" s="25"/>
      <c r="ZG23" s="25"/>
      <c r="ZH23" s="25"/>
      <c r="ZI23" s="25"/>
      <c r="ZJ23" s="25"/>
      <c r="ZK23" s="25"/>
      <c r="ZL23" s="25"/>
      <c r="ZM23" s="25"/>
      <c r="ZN23" s="25"/>
      <c r="ZO23" s="25"/>
      <c r="ZP23" s="25"/>
      <c r="ZQ23" s="25"/>
      <c r="ZR23" s="25"/>
      <c r="ZS23" s="25"/>
      <c r="ZT23" s="25"/>
      <c r="ZU23" s="25"/>
      <c r="ZV23" s="25"/>
      <c r="ZW23" s="25"/>
      <c r="ZX23" s="25"/>
      <c r="ZY23" s="25"/>
      <c r="ZZ23" s="25"/>
      <c r="AAA23" s="25"/>
      <c r="AAB23" s="25"/>
      <c r="AAC23" s="25"/>
      <c r="AAD23" s="25"/>
      <c r="AAE23" s="25"/>
      <c r="AAF23" s="25"/>
      <c r="AAG23" s="25"/>
      <c r="AAH23" s="25"/>
      <c r="AAI23" s="25"/>
      <c r="AAJ23" s="25"/>
      <c r="AAK23" s="25"/>
      <c r="AAL23" s="25"/>
      <c r="AAM23" s="25"/>
      <c r="AAN23" s="25"/>
      <c r="AAO23" s="25"/>
      <c r="AAP23" s="25"/>
      <c r="AAQ23" s="25"/>
      <c r="AAR23" s="25"/>
      <c r="AAS23" s="25"/>
      <c r="AAT23" s="25"/>
      <c r="AAU23" s="25"/>
      <c r="AAV23" s="25"/>
      <c r="AAW23" s="25"/>
      <c r="AAX23" s="25"/>
      <c r="AAY23" s="25"/>
      <c r="AAZ23" s="25"/>
      <c r="ABA23" s="25"/>
      <c r="ABB23" s="25"/>
      <c r="ABC23" s="25"/>
      <c r="ABD23" s="25"/>
      <c r="ABE23" s="25"/>
      <c r="ABF23" s="25"/>
      <c r="ABG23" s="25"/>
      <c r="ABH23" s="25"/>
      <c r="ABI23" s="25"/>
      <c r="ABJ23" s="25"/>
      <c r="ABK23" s="25"/>
      <c r="ABL23" s="25"/>
      <c r="ABM23" s="25"/>
      <c r="ABN23" s="25"/>
      <c r="ABO23" s="25"/>
      <c r="ABP23" s="25"/>
      <c r="ABQ23" s="25"/>
      <c r="ABR23" s="25"/>
      <c r="ABS23" s="25"/>
      <c r="ABT23" s="25"/>
      <c r="ABU23" s="25"/>
      <c r="ABV23" s="25"/>
      <c r="ABW23" s="25"/>
      <c r="ABX23" s="25"/>
      <c r="ABY23" s="25"/>
      <c r="ABZ23" s="25"/>
      <c r="ACA23" s="25"/>
      <c r="ACB23" s="25"/>
      <c r="ACC23" s="25"/>
      <c r="ACD23" s="25"/>
      <c r="ACE23" s="25"/>
      <c r="ACF23" s="25"/>
      <c r="ACG23" s="25"/>
      <c r="ACH23" s="25"/>
      <c r="ACI23" s="25"/>
      <c r="ACJ23" s="25"/>
      <c r="ACK23" s="25"/>
      <c r="ACL23" s="25"/>
      <c r="ACM23" s="25"/>
      <c r="ACN23" s="25"/>
      <c r="ACO23" s="25"/>
      <c r="ACP23" s="25"/>
      <c r="ACQ23" s="25"/>
      <c r="ACR23" s="25"/>
      <c r="ACS23" s="25"/>
      <c r="ACT23" s="25"/>
      <c r="ACU23" s="25"/>
      <c r="ACV23" s="25"/>
      <c r="ACW23" s="25"/>
      <c r="ACX23" s="25"/>
      <c r="ACY23" s="25"/>
      <c r="ACZ23" s="25"/>
      <c r="ADA23" s="25"/>
      <c r="ADB23" s="25"/>
      <c r="ADC23" s="25"/>
      <c r="ADD23" s="25"/>
      <c r="ADE23" s="25"/>
      <c r="ADF23" s="25"/>
      <c r="ADG23" s="25"/>
      <c r="ADH23" s="25"/>
      <c r="ADI23" s="25"/>
      <c r="ADJ23" s="25"/>
      <c r="ADK23" s="25"/>
      <c r="ADL23" s="25"/>
      <c r="ADM23" s="25"/>
      <c r="ADN23" s="25"/>
      <c r="ADO23" s="25"/>
      <c r="ADP23" s="25"/>
      <c r="ADQ23" s="25"/>
      <c r="ADR23" s="25"/>
      <c r="ADS23" s="25"/>
      <c r="ADT23" s="25"/>
      <c r="ADU23" s="25"/>
      <c r="ADV23" s="25"/>
      <c r="ADW23" s="25"/>
      <c r="ADX23" s="25"/>
      <c r="ADY23" s="25"/>
      <c r="ADZ23" s="25"/>
      <c r="AEA23" s="25"/>
      <c r="AEB23" s="25"/>
      <c r="AEC23" s="25"/>
      <c r="AED23" s="25"/>
      <c r="AEE23" s="25"/>
      <c r="AEF23" s="25"/>
      <c r="AEG23" s="25"/>
      <c r="AEH23" s="25"/>
      <c r="AEI23" s="25"/>
      <c r="AEJ23" s="25"/>
      <c r="AEK23" s="25"/>
      <c r="AEL23" s="25"/>
      <c r="AEM23" s="25"/>
      <c r="AEN23" s="25"/>
      <c r="AEO23" s="25"/>
      <c r="AEP23" s="25"/>
      <c r="AEQ23" s="25"/>
      <c r="AER23" s="25"/>
      <c r="AES23" s="25"/>
      <c r="AET23" s="25"/>
      <c r="AEU23" s="25"/>
      <c r="AEV23" s="25"/>
      <c r="AEW23" s="25"/>
      <c r="AEX23" s="25"/>
      <c r="AEY23" s="25"/>
      <c r="AEZ23" s="25"/>
      <c r="AFA23" s="25"/>
      <c r="AFB23" s="25"/>
      <c r="AFC23" s="25"/>
      <c r="AFD23" s="25"/>
      <c r="AFE23" s="25"/>
      <c r="AFF23" s="25"/>
      <c r="AFG23" s="25"/>
      <c r="AFH23" s="25"/>
      <c r="AFI23" s="25"/>
      <c r="AFJ23" s="25"/>
      <c r="AFK23" s="25"/>
      <c r="AFL23" s="25"/>
      <c r="AFM23" s="25"/>
      <c r="AFN23" s="25"/>
      <c r="AFO23" s="25"/>
      <c r="AFP23" s="25"/>
      <c r="AFQ23" s="25"/>
      <c r="AFR23" s="25"/>
      <c r="AFS23" s="25"/>
      <c r="AFT23" s="25"/>
      <c r="AFU23" s="25"/>
      <c r="AFV23" s="25"/>
      <c r="AFW23" s="25"/>
      <c r="AFX23" s="25"/>
      <c r="AFY23" s="25"/>
      <c r="AFZ23" s="25"/>
      <c r="AGA23" s="25"/>
      <c r="AGB23" s="25"/>
      <c r="AGC23" s="25"/>
      <c r="AGD23" s="25"/>
      <c r="AGE23" s="25"/>
      <c r="AGF23" s="25"/>
      <c r="AGG23" s="25"/>
      <c r="AGH23" s="25"/>
      <c r="AGI23" s="25"/>
      <c r="AGJ23" s="25"/>
      <c r="AGK23" s="25"/>
      <c r="AGL23" s="25"/>
      <c r="AGM23" s="25"/>
      <c r="AGN23" s="25"/>
      <c r="AGO23" s="25"/>
      <c r="AGP23" s="25"/>
      <c r="AGQ23" s="25"/>
      <c r="AGR23" s="25"/>
      <c r="AGS23" s="25"/>
      <c r="AGT23" s="25"/>
      <c r="AGU23" s="25"/>
      <c r="AGV23" s="25"/>
      <c r="AGW23" s="25"/>
      <c r="AGX23" s="25"/>
      <c r="AGY23" s="25"/>
      <c r="AGZ23" s="25"/>
      <c r="AHA23" s="25"/>
      <c r="AHB23" s="25"/>
      <c r="AHC23" s="25"/>
      <c r="AHD23" s="25"/>
      <c r="AHE23" s="25"/>
      <c r="AHF23" s="25"/>
      <c r="AHG23" s="25"/>
      <c r="AHH23" s="25"/>
      <c r="AHI23" s="25"/>
      <c r="AHJ23" s="25"/>
      <c r="AHK23" s="25"/>
      <c r="AHL23" s="25"/>
      <c r="AHM23" s="25"/>
      <c r="AHN23" s="25"/>
      <c r="AHO23" s="25"/>
      <c r="AHP23" s="25"/>
      <c r="AHQ23" s="25"/>
      <c r="AHR23" s="25"/>
      <c r="AHS23" s="25"/>
      <c r="AHT23" s="25"/>
      <c r="AHU23" s="25"/>
      <c r="AHV23" s="25"/>
      <c r="AHW23" s="25"/>
      <c r="AHX23" s="25"/>
      <c r="AHY23" s="25"/>
      <c r="AHZ23" s="25"/>
      <c r="AIA23" s="25"/>
      <c r="AIB23" s="25"/>
      <c r="AIC23" s="25"/>
      <c r="AID23" s="25"/>
      <c r="AIE23" s="25"/>
      <c r="AIF23" s="25"/>
      <c r="AIG23" s="25"/>
      <c r="AIH23" s="25"/>
      <c r="AII23" s="25"/>
      <c r="AIJ23" s="25"/>
      <c r="AIK23" s="25"/>
      <c r="AIL23" s="25"/>
      <c r="AIM23" s="25"/>
      <c r="AIN23" s="25"/>
      <c r="AIO23" s="25"/>
      <c r="AIP23" s="25"/>
      <c r="AIQ23" s="25"/>
      <c r="AIR23" s="25"/>
      <c r="AIS23" s="25"/>
      <c r="AIT23" s="25"/>
      <c r="AIU23" s="25"/>
      <c r="AIV23" s="25"/>
      <c r="AIW23" s="25"/>
      <c r="AIX23" s="25"/>
      <c r="AIY23" s="25"/>
      <c r="AIZ23" s="25"/>
      <c r="AJA23" s="25"/>
      <c r="AJB23" s="25"/>
      <c r="AJC23" s="25"/>
      <c r="AJD23" s="25"/>
      <c r="AJE23" s="25"/>
      <c r="AJF23" s="25"/>
      <c r="AJG23" s="25"/>
      <c r="AJH23" s="25"/>
      <c r="AJI23" s="25"/>
      <c r="AJJ23" s="25"/>
      <c r="AJK23" s="25"/>
      <c r="AJL23" s="25"/>
      <c r="AJM23" s="25"/>
      <c r="AJN23" s="25"/>
      <c r="AJO23" s="25"/>
      <c r="AJP23" s="25"/>
      <c r="AJQ23" s="25"/>
      <c r="AJR23" s="25"/>
      <c r="AJS23" s="25"/>
      <c r="AJT23" s="25"/>
      <c r="AJU23" s="25"/>
      <c r="AJV23" s="25"/>
      <c r="AJW23" s="25"/>
      <c r="AJX23" s="25"/>
      <c r="AJY23" s="25"/>
      <c r="AJZ23" s="25"/>
      <c r="AKA23" s="25"/>
      <c r="AKB23" s="25"/>
      <c r="AKC23" s="25"/>
      <c r="AKD23" s="25"/>
      <c r="AKE23" s="25"/>
      <c r="AKF23" s="25"/>
      <c r="AKG23" s="25"/>
      <c r="AKH23" s="25"/>
      <c r="AKI23" s="25"/>
      <c r="AKJ23" s="25"/>
      <c r="AKK23" s="25"/>
      <c r="AKL23" s="25"/>
      <c r="AKM23" s="25"/>
      <c r="AKN23" s="25"/>
      <c r="AKO23" s="25"/>
      <c r="AKP23" s="25"/>
      <c r="AKQ23" s="25"/>
      <c r="AKR23" s="25"/>
      <c r="AKS23" s="25"/>
      <c r="AKT23" s="25"/>
      <c r="AKU23" s="25"/>
      <c r="AKV23" s="25"/>
      <c r="AKW23" s="25"/>
      <c r="AKX23" s="25"/>
      <c r="AKY23" s="25"/>
      <c r="AKZ23" s="25"/>
      <c r="ALA23" s="25"/>
      <c r="ALB23" s="25"/>
      <c r="ALC23" s="25"/>
      <c r="ALD23" s="25"/>
      <c r="ALE23" s="25"/>
      <c r="ALF23" s="25"/>
      <c r="ALG23" s="25"/>
      <c r="ALH23" s="25"/>
      <c r="ALI23" s="25"/>
      <c r="ALJ23" s="25"/>
      <c r="ALK23" s="25"/>
      <c r="ALL23" s="25"/>
      <c r="ALM23" s="25"/>
      <c r="ALN23" s="25"/>
      <c r="ALO23" s="25"/>
      <c r="ALP23" s="25"/>
      <c r="ALQ23" s="25"/>
      <c r="ALR23" s="25"/>
      <c r="ALS23" s="25"/>
      <c r="ALT23" s="25"/>
      <c r="ALU23" s="25"/>
      <c r="ALV23" s="25"/>
      <c r="ALW23" s="25"/>
      <c r="ALX23" s="25"/>
      <c r="ALY23" s="25"/>
      <c r="ALZ23" s="25"/>
      <c r="AMA23" s="25"/>
      <c r="AMB23" s="25"/>
      <c r="AMC23" s="25"/>
      <c r="AMD23" s="25"/>
      <c r="AME23" s="25"/>
      <c r="AMF23" s="25"/>
      <c r="AMG23" s="25"/>
      <c r="AMH23" s="25"/>
    </row>
    <row r="24" spans="2:1022" x14ac:dyDescent="0.2">
      <c r="B24" s="18" t="s">
        <v>20</v>
      </c>
      <c r="C24" s="20">
        <v>3540</v>
      </c>
      <c r="D24" s="20">
        <v>198</v>
      </c>
      <c r="E24" s="20">
        <v>3738</v>
      </c>
      <c r="F24" s="26">
        <v>0.4892881824464409</v>
      </c>
      <c r="G24" s="26">
        <v>0.38747553816046965</v>
      </c>
      <c r="H24" s="26">
        <v>0.48257164988381102</v>
      </c>
      <c r="J24" s="51"/>
      <c r="K24"/>
      <c r="L24"/>
      <c r="M24"/>
      <c r="N24"/>
      <c r="O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</row>
    <row r="25" spans="2:1022" x14ac:dyDescent="0.2">
      <c r="B25" s="18" t="s">
        <v>21</v>
      </c>
      <c r="C25" s="20">
        <v>1532</v>
      </c>
      <c r="D25" s="20">
        <v>104</v>
      </c>
      <c r="E25" s="20">
        <v>1636</v>
      </c>
      <c r="F25" s="26">
        <v>0.26741141560481757</v>
      </c>
      <c r="G25" s="26">
        <v>0.17962003454231434</v>
      </c>
      <c r="H25" s="26">
        <v>0.2593532022828155</v>
      </c>
      <c r="J25" s="51"/>
      <c r="K25"/>
      <c r="L25"/>
      <c r="M25"/>
      <c r="N25"/>
      <c r="O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</row>
    <row r="26" spans="2:1022" x14ac:dyDescent="0.2">
      <c r="B26" s="18" t="s">
        <v>22</v>
      </c>
      <c r="C26" s="20">
        <v>71</v>
      </c>
      <c r="D26" s="20">
        <v>7</v>
      </c>
      <c r="E26" s="20">
        <v>78</v>
      </c>
      <c r="F26" s="26">
        <v>7.8280044101433299E-2</v>
      </c>
      <c r="G26" s="26">
        <v>0.1111111111111111</v>
      </c>
      <c r="H26" s="26">
        <v>8.0412371134020624E-2</v>
      </c>
      <c r="J26" s="51"/>
      <c r="K26"/>
      <c r="L26"/>
      <c r="M26"/>
      <c r="N26"/>
      <c r="O26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</row>
    <row r="27" spans="2:1022" x14ac:dyDescent="0.2">
      <c r="B27" s="18" t="s">
        <v>23</v>
      </c>
      <c r="C27" s="20">
        <v>443</v>
      </c>
      <c r="D27" s="20">
        <v>16</v>
      </c>
      <c r="E27" s="20">
        <v>459</v>
      </c>
      <c r="F27" s="26">
        <v>0.16882621951219512</v>
      </c>
      <c r="G27" s="26">
        <v>8.247422680412371E-2</v>
      </c>
      <c r="H27" s="26">
        <v>0.16288147622427254</v>
      </c>
      <c r="J27" s="51"/>
      <c r="K27"/>
      <c r="L27"/>
      <c r="M27"/>
      <c r="N27"/>
      <c r="O2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</row>
    <row r="28" spans="2:1022" x14ac:dyDescent="0.2">
      <c r="B28" s="18" t="s">
        <v>88</v>
      </c>
      <c r="C28" s="20">
        <v>2384</v>
      </c>
      <c r="D28" s="20">
        <v>277</v>
      </c>
      <c r="E28" s="20">
        <v>2661</v>
      </c>
      <c r="F28" s="26">
        <v>0.39779743033539128</v>
      </c>
      <c r="G28" s="26">
        <v>0.42549923195084488</v>
      </c>
      <c r="H28" s="26">
        <v>0.40051173991571343</v>
      </c>
      <c r="I28" s="27"/>
      <c r="J28" s="51"/>
      <c r="K28"/>
      <c r="L28"/>
      <c r="M28"/>
      <c r="N28"/>
      <c r="O2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</row>
    <row r="29" spans="2:1022" x14ac:dyDescent="0.2">
      <c r="B29" s="18" t="s">
        <v>25</v>
      </c>
      <c r="C29" s="20">
        <v>453</v>
      </c>
      <c r="D29" s="20">
        <v>32</v>
      </c>
      <c r="E29" s="20">
        <v>485</v>
      </c>
      <c r="F29" s="26">
        <v>0.28101736972704716</v>
      </c>
      <c r="G29" s="26">
        <v>0.28828828828828829</v>
      </c>
      <c r="H29" s="26">
        <v>0.28148578061520602</v>
      </c>
      <c r="J29" s="51"/>
      <c r="K29"/>
      <c r="L29"/>
      <c r="M29"/>
      <c r="N29"/>
      <c r="O29"/>
    </row>
    <row r="30" spans="2:1022" x14ac:dyDescent="0.2">
      <c r="B30" s="18" t="s">
        <v>26</v>
      </c>
      <c r="C30" s="20">
        <v>75</v>
      </c>
      <c r="D30" s="20">
        <v>4</v>
      </c>
      <c r="E30" s="20">
        <v>79</v>
      </c>
      <c r="F30" s="26">
        <v>0.23659305993690852</v>
      </c>
      <c r="G30" s="26">
        <v>0.13793103448275862</v>
      </c>
      <c r="H30" s="26">
        <v>0.22832369942196531</v>
      </c>
      <c r="J30" s="51"/>
      <c r="K30"/>
      <c r="L30"/>
      <c r="M30"/>
      <c r="N30"/>
      <c r="O30"/>
    </row>
    <row r="31" spans="2:1022" x14ac:dyDescent="0.2">
      <c r="B31" s="18" t="s">
        <v>27</v>
      </c>
      <c r="C31" s="20">
        <v>390</v>
      </c>
      <c r="D31" s="20">
        <v>19</v>
      </c>
      <c r="E31" s="20">
        <v>409</v>
      </c>
      <c r="F31" s="26">
        <v>0.30612244897959184</v>
      </c>
      <c r="G31" s="26">
        <v>0.16666666666666666</v>
      </c>
      <c r="H31" s="26">
        <v>0.29466858789625361</v>
      </c>
      <c r="J31" s="51"/>
      <c r="K31"/>
      <c r="L31"/>
      <c r="M31"/>
      <c r="N31"/>
      <c r="O31"/>
    </row>
    <row r="32" spans="2:1022" x14ac:dyDescent="0.2">
      <c r="B32" s="18" t="s">
        <v>28</v>
      </c>
      <c r="C32" s="20">
        <v>53</v>
      </c>
      <c r="D32" s="20">
        <v>1</v>
      </c>
      <c r="E32" s="20">
        <v>54</v>
      </c>
      <c r="F32" s="26">
        <v>0.19343065693430658</v>
      </c>
      <c r="G32" s="26">
        <v>5.8823529411764705E-2</v>
      </c>
      <c r="H32" s="26">
        <v>0.18556701030927836</v>
      </c>
      <c r="J32" s="51"/>
      <c r="K32"/>
      <c r="L32"/>
      <c r="M32"/>
      <c r="N32"/>
      <c r="O32"/>
    </row>
    <row r="33" spans="2:15" x14ac:dyDescent="0.2">
      <c r="B33" s="18" t="s">
        <v>29</v>
      </c>
      <c r="C33" s="20">
        <v>60</v>
      </c>
      <c r="D33" s="20">
        <v>4</v>
      </c>
      <c r="E33" s="20">
        <v>64</v>
      </c>
      <c r="F33" s="26">
        <v>0.21978021978021978</v>
      </c>
      <c r="G33" s="26">
        <v>0.30769230769230771</v>
      </c>
      <c r="H33" s="26">
        <v>0.22377622377622378</v>
      </c>
      <c r="J33" s="51"/>
      <c r="K33"/>
      <c r="L33"/>
      <c r="M33"/>
      <c r="N33"/>
      <c r="O33"/>
    </row>
    <row r="34" spans="2:15" x14ac:dyDescent="0.2">
      <c r="B34" s="18" t="s">
        <v>30</v>
      </c>
      <c r="C34" s="20">
        <v>80</v>
      </c>
      <c r="D34" s="20">
        <v>4</v>
      </c>
      <c r="E34" s="20">
        <v>84</v>
      </c>
      <c r="F34" s="26">
        <v>0.43010752688172044</v>
      </c>
      <c r="G34" s="26">
        <v>0.5714285714285714</v>
      </c>
      <c r="H34" s="26">
        <v>0.43523316062176165</v>
      </c>
      <c r="J34" s="51"/>
      <c r="K34"/>
      <c r="L34"/>
      <c r="M34"/>
      <c r="N34"/>
      <c r="O34"/>
    </row>
    <row r="35" spans="2:15" ht="16.5" customHeight="1" x14ac:dyDescent="0.2">
      <c r="B35" s="37" t="s">
        <v>31</v>
      </c>
      <c r="C35" s="38">
        <v>15293</v>
      </c>
      <c r="D35" s="39">
        <v>979</v>
      </c>
      <c r="E35" s="40">
        <v>16272</v>
      </c>
      <c r="F35" s="41">
        <v>0.29885484249198779</v>
      </c>
      <c r="G35" s="41">
        <v>0.24942675159235669</v>
      </c>
      <c r="H35" s="41">
        <v>0.29533368422963135</v>
      </c>
      <c r="J35" s="51"/>
      <c r="K35"/>
      <c r="L35"/>
      <c r="M35"/>
      <c r="N35"/>
      <c r="O35"/>
    </row>
    <row r="36" spans="2:15" x14ac:dyDescent="0.2">
      <c r="K36"/>
      <c r="L36"/>
      <c r="M36"/>
      <c r="N36"/>
      <c r="O36"/>
    </row>
    <row r="37" spans="2:15" x14ac:dyDescent="0.2">
      <c r="B37" s="28"/>
      <c r="C37" s="29"/>
      <c r="D37" s="29"/>
      <c r="E37" s="29"/>
      <c r="K37"/>
      <c r="L37"/>
      <c r="M37"/>
      <c r="N37"/>
      <c r="O37"/>
    </row>
    <row r="38" spans="2:15" x14ac:dyDescent="0.2">
      <c r="C38" s="13"/>
      <c r="D38" s="13"/>
      <c r="E38" s="13"/>
      <c r="F38" s="13"/>
      <c r="K38"/>
      <c r="L38"/>
      <c r="M38"/>
      <c r="N38"/>
      <c r="O38"/>
    </row>
    <row r="39" spans="2:15" x14ac:dyDescent="0.2">
      <c r="C39" s="13"/>
      <c r="D39" s="13"/>
      <c r="E39" s="13"/>
      <c r="F39" s="13"/>
      <c r="K39"/>
      <c r="L39"/>
      <c r="M39"/>
      <c r="N39"/>
      <c r="O39"/>
    </row>
  </sheetData>
  <mergeCells count="3">
    <mergeCell ref="B14:B15"/>
    <mergeCell ref="C14:E14"/>
    <mergeCell ref="F14:H14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MJ18"/>
  <sheetViews>
    <sheetView workbookViewId="0"/>
  </sheetViews>
  <sheetFormatPr baseColWidth="10" defaultColWidth="10.625" defaultRowHeight="14.25" x14ac:dyDescent="0.2"/>
  <cols>
    <col min="1" max="1" width="9.875" style="13" customWidth="1"/>
    <col min="2" max="2" width="11.875" style="13" customWidth="1"/>
    <col min="3" max="1024" width="9.875" style="13" customWidth="1"/>
    <col min="1025" max="16384" width="10.625" style="16"/>
  </cols>
  <sheetData>
    <row r="6" spans="2:7" s="16" customFormat="1" x14ac:dyDescent="0.2">
      <c r="B6" s="13"/>
      <c r="C6" s="13"/>
      <c r="E6" s="13"/>
      <c r="F6" s="13"/>
      <c r="G6" s="13"/>
    </row>
    <row r="11" spans="2:7" s="16" customFormat="1" ht="15" x14ac:dyDescent="0.2">
      <c r="B11" s="17"/>
      <c r="C11" s="13"/>
      <c r="D11" s="13"/>
      <c r="E11" s="13"/>
      <c r="F11" s="13"/>
      <c r="G11" s="13"/>
    </row>
    <row r="13" spans="2:7" s="16" customFormat="1" ht="15" x14ac:dyDescent="0.2">
      <c r="B13" s="56" t="s">
        <v>83</v>
      </c>
      <c r="C13" s="56"/>
      <c r="D13" s="56"/>
      <c r="E13" s="56"/>
      <c r="F13" s="56"/>
      <c r="G13" s="56"/>
    </row>
    <row r="15" spans="2:7" s="16" customFormat="1" ht="15" x14ac:dyDescent="0.2">
      <c r="B15" s="56" t="s">
        <v>84</v>
      </c>
      <c r="C15" s="56"/>
      <c r="D15" s="56"/>
      <c r="E15" s="56"/>
      <c r="F15" s="56"/>
      <c r="G15" s="56"/>
    </row>
    <row r="17" spans="2:9" s="16" customFormat="1" ht="15" x14ac:dyDescent="0.2">
      <c r="B17" s="56" t="s">
        <v>7</v>
      </c>
      <c r="C17" s="56"/>
      <c r="D17" s="56"/>
      <c r="E17" s="56"/>
      <c r="F17" s="56"/>
      <c r="G17" s="13"/>
      <c r="H17" s="13"/>
      <c r="I17" s="13"/>
    </row>
    <row r="18" spans="2:9" s="16" customFormat="1" x14ac:dyDescent="0.2">
      <c r="B18" s="13"/>
      <c r="C18" s="13"/>
      <c r="D18" s="13"/>
      <c r="E18" s="13"/>
      <c r="F18" s="13"/>
      <c r="G18" s="13"/>
      <c r="H18" s="13"/>
    </row>
  </sheetData>
  <mergeCells count="3">
    <mergeCell ref="B13:G13"/>
    <mergeCell ref="B15:G15"/>
    <mergeCell ref="B17:F1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34"/>
  <sheetViews>
    <sheetView zoomScaleNormal="100" workbookViewId="0"/>
  </sheetViews>
  <sheetFormatPr baseColWidth="10" defaultColWidth="10.625" defaultRowHeight="14.25" x14ac:dyDescent="0.2"/>
  <cols>
    <col min="1" max="1" width="10.625" style="10"/>
    <col min="2" max="2" width="32.5" style="11" customWidth="1"/>
    <col min="3" max="3" width="11.875" style="11" customWidth="1"/>
    <col min="4" max="4" width="10.625" style="11" customWidth="1"/>
    <col min="5" max="5" width="12.375" style="11" customWidth="1"/>
    <col min="6" max="6" width="11.125" style="11" customWidth="1"/>
    <col min="7" max="7" width="10.625" style="11" customWidth="1"/>
    <col min="8" max="8" width="12.625" style="11" customWidth="1"/>
    <col min="9" max="1025" width="10.625" style="11" customWidth="1"/>
    <col min="1026" max="16384" width="10.625" style="10"/>
  </cols>
  <sheetData>
    <row r="1" spans="1:1025" x14ac:dyDescent="0.2">
      <c r="A1" s="9"/>
    </row>
    <row r="2" spans="1:1025" x14ac:dyDescent="0.2">
      <c r="A2" s="9"/>
    </row>
    <row r="3" spans="1:1025" x14ac:dyDescent="0.2">
      <c r="A3" s="9"/>
    </row>
    <row r="4" spans="1:1025" x14ac:dyDescent="0.2">
      <c r="A4" s="9"/>
    </row>
    <row r="5" spans="1:1025" x14ac:dyDescent="0.2">
      <c r="A5" s="9"/>
    </row>
    <row r="6" spans="1:1025" x14ac:dyDescent="0.2">
      <c r="A6" s="9"/>
    </row>
    <row r="7" spans="1:1025" x14ac:dyDescent="0.2">
      <c r="A7" s="9"/>
    </row>
    <row r="8" spans="1:1025" x14ac:dyDescent="0.2">
      <c r="A8" s="9"/>
    </row>
    <row r="9" spans="1:1025" x14ac:dyDescent="0.2">
      <c r="A9" s="9"/>
    </row>
    <row r="10" spans="1:1025" x14ac:dyDescent="0.2">
      <c r="A10" s="9"/>
    </row>
    <row r="12" spans="1:1025" ht="15" x14ac:dyDescent="0.2">
      <c r="B12" s="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</row>
    <row r="13" spans="1:1025" ht="24" customHeight="1" thickBot="1" x14ac:dyDescent="0.25">
      <c r="B13" s="59" t="s">
        <v>8</v>
      </c>
      <c r="C13" s="60" t="s">
        <v>9</v>
      </c>
      <c r="D13" s="61" t="s">
        <v>10</v>
      </c>
      <c r="E13" s="62" t="s">
        <v>11</v>
      </c>
      <c r="F13" s="57" t="s">
        <v>71</v>
      </c>
      <c r="G13" s="58"/>
      <c r="K13" s="13"/>
      <c r="L13" s="13"/>
      <c r="M13" s="13"/>
      <c r="N13" s="13"/>
    </row>
    <row r="14" spans="1:1025" ht="21.75" customHeight="1" x14ac:dyDescent="0.25">
      <c r="B14" s="59"/>
      <c r="C14" s="60"/>
      <c r="D14" s="61"/>
      <c r="E14" s="62"/>
      <c r="F14" s="33" t="s">
        <v>72</v>
      </c>
      <c r="G14" s="34" t="s">
        <v>73</v>
      </c>
      <c r="H14" s="30"/>
      <c r="I14" s="14"/>
      <c r="J14" s="14"/>
      <c r="K14" s="13"/>
      <c r="L14" s="13"/>
      <c r="M14" s="13"/>
      <c r="N14" s="1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</row>
    <row r="15" spans="1:1025" ht="15" x14ac:dyDescent="0.25">
      <c r="B15" s="18" t="s">
        <v>12</v>
      </c>
      <c r="C15" s="15">
        <v>12405</v>
      </c>
      <c r="D15" s="15">
        <v>815</v>
      </c>
      <c r="E15" s="15">
        <f>SUM(C15:D15)</f>
        <v>13220</v>
      </c>
      <c r="F15" s="42">
        <f>(C15/$E15)</f>
        <v>0.93835098335854761</v>
      </c>
      <c r="G15" s="42">
        <f>(D15/$E15)</f>
        <v>6.1649016641452344E-2</v>
      </c>
      <c r="H15" s="14"/>
      <c r="I15" s="8"/>
      <c r="J15" s="8"/>
      <c r="K15" s="8"/>
      <c r="L15" s="13"/>
      <c r="M15" s="13"/>
      <c r="N15" s="1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</row>
    <row r="16" spans="1:1025" ht="15" x14ac:dyDescent="0.25">
      <c r="B16" s="18" t="s">
        <v>13</v>
      </c>
      <c r="C16" s="15">
        <v>1690</v>
      </c>
      <c r="D16" s="15">
        <v>93</v>
      </c>
      <c r="E16" s="15">
        <f t="shared" ref="E16:E34" si="0">SUM(C16:D16)</f>
        <v>1783</v>
      </c>
      <c r="F16" s="42">
        <f t="shared" ref="F16:F33" si="1">(C16/$E16)</f>
        <v>0.94784071789119462</v>
      </c>
      <c r="G16" s="42">
        <f t="shared" ref="G16:G33" si="2">(D16/$E16)</f>
        <v>5.2159282108805383E-2</v>
      </c>
      <c r="H16" s="14"/>
      <c r="I16" s="8"/>
      <c r="J16" s="8"/>
      <c r="K16" s="8"/>
      <c r="L16" s="13"/>
      <c r="M16" s="13"/>
      <c r="N16" s="1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</row>
    <row r="17" spans="2:14" s="10" customFormat="1" ht="15" x14ac:dyDescent="0.25">
      <c r="B17" s="18" t="s">
        <v>14</v>
      </c>
      <c r="C17" s="15">
        <v>914</v>
      </c>
      <c r="D17" s="15">
        <v>91</v>
      </c>
      <c r="E17" s="15">
        <f t="shared" si="0"/>
        <v>1005</v>
      </c>
      <c r="F17" s="42">
        <f t="shared" si="1"/>
        <v>0.90945273631840795</v>
      </c>
      <c r="G17" s="42">
        <f t="shared" si="2"/>
        <v>9.0547263681592036E-2</v>
      </c>
      <c r="H17" s="14"/>
      <c r="I17" s="8"/>
      <c r="J17" s="8"/>
      <c r="K17" s="8"/>
      <c r="L17" s="9"/>
      <c r="M17" s="9"/>
      <c r="N17" s="9"/>
    </row>
    <row r="18" spans="2:14" s="10" customFormat="1" ht="15" x14ac:dyDescent="0.25">
      <c r="B18" s="18" t="s">
        <v>15</v>
      </c>
      <c r="C18" s="15">
        <v>1266</v>
      </c>
      <c r="D18" s="15">
        <v>122</v>
      </c>
      <c r="E18" s="15">
        <f t="shared" si="0"/>
        <v>1388</v>
      </c>
      <c r="F18" s="42">
        <f t="shared" si="1"/>
        <v>0.91210374639769454</v>
      </c>
      <c r="G18" s="42">
        <f t="shared" si="2"/>
        <v>8.7896253602305477E-2</v>
      </c>
      <c r="H18" s="14"/>
      <c r="I18" s="8"/>
      <c r="J18" s="8"/>
      <c r="K18" s="8"/>
      <c r="L18" s="9"/>
      <c r="M18" s="9"/>
      <c r="N18" s="9"/>
    </row>
    <row r="19" spans="2:14" s="10" customFormat="1" ht="15" x14ac:dyDescent="0.25">
      <c r="B19" s="18" t="s">
        <v>16</v>
      </c>
      <c r="C19" s="15">
        <v>3206</v>
      </c>
      <c r="D19" s="15">
        <v>207</v>
      </c>
      <c r="E19" s="15">
        <f t="shared" si="0"/>
        <v>3413</v>
      </c>
      <c r="F19" s="42">
        <f t="shared" si="1"/>
        <v>0.93934954585408736</v>
      </c>
      <c r="G19" s="42">
        <f t="shared" si="2"/>
        <v>6.0650454145912684E-2</v>
      </c>
      <c r="H19" s="14"/>
      <c r="I19" s="8"/>
      <c r="J19" s="8"/>
      <c r="K19" s="8"/>
      <c r="L19" s="9"/>
      <c r="M19" s="9"/>
      <c r="N19" s="9"/>
    </row>
    <row r="20" spans="2:14" s="10" customFormat="1" ht="15" x14ac:dyDescent="0.25">
      <c r="B20" s="18" t="s">
        <v>17</v>
      </c>
      <c r="C20" s="15">
        <v>457</v>
      </c>
      <c r="D20" s="15">
        <v>40</v>
      </c>
      <c r="E20" s="15">
        <f t="shared" si="0"/>
        <v>497</v>
      </c>
      <c r="F20" s="42">
        <f t="shared" si="1"/>
        <v>0.91951710261569419</v>
      </c>
      <c r="G20" s="42">
        <f t="shared" si="2"/>
        <v>8.0482897384305835E-2</v>
      </c>
      <c r="H20" s="14"/>
      <c r="I20" s="8"/>
      <c r="J20" s="8"/>
      <c r="K20" s="8"/>
      <c r="L20" s="9"/>
      <c r="M20" s="9"/>
      <c r="N20" s="9"/>
    </row>
    <row r="21" spans="2:14" s="10" customFormat="1" ht="15" x14ac:dyDescent="0.25">
      <c r="B21" s="18" t="s">
        <v>18</v>
      </c>
      <c r="C21" s="15">
        <v>3188</v>
      </c>
      <c r="D21" s="15">
        <v>231</v>
      </c>
      <c r="E21" s="15">
        <f t="shared" si="0"/>
        <v>3419</v>
      </c>
      <c r="F21" s="42">
        <f t="shared" si="1"/>
        <v>0.93243638490786784</v>
      </c>
      <c r="G21" s="42">
        <f t="shared" si="2"/>
        <v>6.7563615092132198E-2</v>
      </c>
      <c r="H21" s="14"/>
      <c r="I21" s="8"/>
      <c r="J21" s="8"/>
      <c r="K21" s="8"/>
      <c r="L21" s="9"/>
      <c r="M21" s="9"/>
      <c r="N21" s="9"/>
    </row>
    <row r="22" spans="2:14" s="10" customFormat="1" ht="15" x14ac:dyDescent="0.25">
      <c r="B22" s="18" t="s">
        <v>19</v>
      </c>
      <c r="C22" s="15">
        <v>1622</v>
      </c>
      <c r="D22" s="15">
        <v>37</v>
      </c>
      <c r="E22" s="15">
        <f t="shared" si="0"/>
        <v>1659</v>
      </c>
      <c r="F22" s="42">
        <f t="shared" si="1"/>
        <v>0.97769740807715488</v>
      </c>
      <c r="G22" s="42">
        <f t="shared" si="2"/>
        <v>2.2302591922845089E-2</v>
      </c>
      <c r="H22" s="14"/>
      <c r="I22" s="8"/>
      <c r="J22" s="8"/>
      <c r="K22" s="8"/>
      <c r="L22" s="9"/>
      <c r="M22" s="9"/>
      <c r="N22" s="9"/>
    </row>
    <row r="23" spans="2:14" s="10" customFormat="1" ht="15" x14ac:dyDescent="0.25">
      <c r="B23" s="18" t="s">
        <v>20</v>
      </c>
      <c r="C23" s="15">
        <v>7235</v>
      </c>
      <c r="D23" s="15">
        <v>511</v>
      </c>
      <c r="E23" s="15">
        <f t="shared" si="0"/>
        <v>7746</v>
      </c>
      <c r="F23" s="42">
        <f t="shared" si="1"/>
        <v>0.9340304673379809</v>
      </c>
      <c r="G23" s="42">
        <f t="shared" si="2"/>
        <v>6.5969532662019104E-2</v>
      </c>
      <c r="H23" s="14"/>
      <c r="I23" s="8"/>
      <c r="J23" s="8"/>
      <c r="K23" s="8"/>
      <c r="L23" s="9"/>
      <c r="M23" s="9"/>
      <c r="N23" s="9"/>
    </row>
    <row r="24" spans="2:14" s="10" customFormat="1" ht="15" x14ac:dyDescent="0.25">
      <c r="B24" s="18" t="s">
        <v>21</v>
      </c>
      <c r="C24" s="15">
        <v>5729</v>
      </c>
      <c r="D24" s="15">
        <v>579</v>
      </c>
      <c r="E24" s="15">
        <f t="shared" si="0"/>
        <v>6308</v>
      </c>
      <c r="F24" s="42">
        <f t="shared" si="1"/>
        <v>0.9082117945466075</v>
      </c>
      <c r="G24" s="42">
        <f t="shared" si="2"/>
        <v>9.1788205453392516E-2</v>
      </c>
      <c r="H24" s="14"/>
      <c r="I24" s="8"/>
      <c r="J24" s="8"/>
      <c r="K24" s="8"/>
      <c r="L24" s="9"/>
      <c r="M24" s="9"/>
      <c r="N24" s="9"/>
    </row>
    <row r="25" spans="2:14" s="10" customFormat="1" ht="15" x14ac:dyDescent="0.25">
      <c r="B25" s="18" t="s">
        <v>22</v>
      </c>
      <c r="C25" s="15">
        <v>907</v>
      </c>
      <c r="D25" s="15">
        <v>63</v>
      </c>
      <c r="E25" s="15">
        <f t="shared" si="0"/>
        <v>970</v>
      </c>
      <c r="F25" s="42">
        <f t="shared" si="1"/>
        <v>0.93505154639175259</v>
      </c>
      <c r="G25" s="42">
        <f t="shared" si="2"/>
        <v>6.4948453608247428E-2</v>
      </c>
      <c r="H25" s="14"/>
      <c r="I25" s="8"/>
      <c r="J25" s="8"/>
      <c r="K25" s="8"/>
      <c r="L25" s="9"/>
      <c r="M25" s="9"/>
      <c r="N25" s="9"/>
    </row>
    <row r="26" spans="2:14" s="10" customFormat="1" ht="15" x14ac:dyDescent="0.25">
      <c r="B26" s="18" t="s">
        <v>23</v>
      </c>
      <c r="C26" s="15">
        <v>2624</v>
      </c>
      <c r="D26" s="15">
        <v>194</v>
      </c>
      <c r="E26" s="15">
        <f t="shared" si="0"/>
        <v>2818</v>
      </c>
      <c r="F26" s="42">
        <f t="shared" si="1"/>
        <v>0.93115684882895666</v>
      </c>
      <c r="G26" s="42">
        <f t="shared" si="2"/>
        <v>6.8843151171043296E-2</v>
      </c>
      <c r="H26" s="14"/>
      <c r="I26" s="14"/>
      <c r="J26" s="8"/>
      <c r="K26" s="8"/>
      <c r="L26" s="9"/>
      <c r="M26" s="9"/>
      <c r="N26" s="9"/>
    </row>
    <row r="27" spans="2:14" s="10" customFormat="1" ht="15" x14ac:dyDescent="0.25">
      <c r="B27" s="18" t="s">
        <v>24</v>
      </c>
      <c r="C27" s="15">
        <v>5993</v>
      </c>
      <c r="D27" s="15">
        <v>651</v>
      </c>
      <c r="E27" s="15">
        <f t="shared" si="0"/>
        <v>6644</v>
      </c>
      <c r="F27" s="42">
        <f t="shared" si="1"/>
        <v>0.90201685731487058</v>
      </c>
      <c r="G27" s="42">
        <f t="shared" si="2"/>
        <v>9.7983142685129435E-2</v>
      </c>
      <c r="H27" s="14"/>
      <c r="I27" s="14"/>
      <c r="J27" s="8"/>
      <c r="K27" s="8"/>
      <c r="L27" s="9"/>
      <c r="M27" s="9"/>
      <c r="N27" s="9"/>
    </row>
    <row r="28" spans="2:14" s="10" customFormat="1" ht="15" x14ac:dyDescent="0.25">
      <c r="B28" s="18" t="s">
        <v>25</v>
      </c>
      <c r="C28" s="15">
        <v>1612</v>
      </c>
      <c r="D28" s="15">
        <v>111</v>
      </c>
      <c r="E28" s="15">
        <f t="shared" si="0"/>
        <v>1723</v>
      </c>
      <c r="F28" s="42">
        <f t="shared" si="1"/>
        <v>0.93557748113755079</v>
      </c>
      <c r="G28" s="42">
        <f t="shared" si="2"/>
        <v>6.4422518862449221E-2</v>
      </c>
      <c r="H28" s="14"/>
      <c r="I28" s="14"/>
      <c r="J28" s="8"/>
      <c r="K28" s="8"/>
      <c r="L28" s="9"/>
      <c r="M28" s="9"/>
      <c r="N28" s="9"/>
    </row>
    <row r="29" spans="2:14" s="10" customFormat="1" ht="15" x14ac:dyDescent="0.25">
      <c r="B29" s="18" t="s">
        <v>26</v>
      </c>
      <c r="C29" s="15">
        <v>317</v>
      </c>
      <c r="D29" s="15">
        <v>29</v>
      </c>
      <c r="E29" s="15">
        <f t="shared" si="0"/>
        <v>346</v>
      </c>
      <c r="F29" s="42">
        <f t="shared" si="1"/>
        <v>0.91618497109826591</v>
      </c>
      <c r="G29" s="42">
        <f t="shared" si="2"/>
        <v>8.3815028901734104E-2</v>
      </c>
      <c r="H29" s="14"/>
      <c r="I29" s="14"/>
      <c r="J29" s="8"/>
      <c r="K29" s="8"/>
      <c r="L29" s="9"/>
      <c r="M29" s="9"/>
      <c r="N29" s="9"/>
    </row>
    <row r="30" spans="2:14" s="10" customFormat="1" ht="15" x14ac:dyDescent="0.25">
      <c r="B30" s="18" t="s">
        <v>27</v>
      </c>
      <c r="C30" s="15">
        <v>1274</v>
      </c>
      <c r="D30" s="15">
        <v>114</v>
      </c>
      <c r="E30" s="15">
        <f t="shared" si="0"/>
        <v>1388</v>
      </c>
      <c r="F30" s="42">
        <f t="shared" si="1"/>
        <v>0.91786743515850144</v>
      </c>
      <c r="G30" s="42">
        <f t="shared" si="2"/>
        <v>8.2132564841498557E-2</v>
      </c>
      <c r="H30" s="14"/>
      <c r="I30" s="14"/>
      <c r="J30" s="8"/>
      <c r="K30" s="8"/>
      <c r="L30" s="9"/>
      <c r="M30" s="9"/>
      <c r="N30" s="9"/>
    </row>
    <row r="31" spans="2:14" s="10" customFormat="1" ht="15" x14ac:dyDescent="0.25">
      <c r="B31" s="18" t="s">
        <v>28</v>
      </c>
      <c r="C31" s="15">
        <v>274</v>
      </c>
      <c r="D31" s="15">
        <v>17</v>
      </c>
      <c r="E31" s="15">
        <f t="shared" si="0"/>
        <v>291</v>
      </c>
      <c r="F31" s="42">
        <f t="shared" si="1"/>
        <v>0.94158075601374569</v>
      </c>
      <c r="G31" s="42">
        <f t="shared" si="2"/>
        <v>5.8419243986254296E-2</v>
      </c>
      <c r="H31" s="14"/>
      <c r="I31" s="14"/>
      <c r="J31" s="14"/>
      <c r="K31" s="14"/>
    </row>
    <row r="32" spans="2:14" s="10" customFormat="1" ht="15" x14ac:dyDescent="0.25">
      <c r="B32" s="18" t="s">
        <v>29</v>
      </c>
      <c r="C32" s="15">
        <v>273</v>
      </c>
      <c r="D32" s="15">
        <v>13</v>
      </c>
      <c r="E32" s="15">
        <f t="shared" si="0"/>
        <v>286</v>
      </c>
      <c r="F32" s="42">
        <f t="shared" si="1"/>
        <v>0.95454545454545459</v>
      </c>
      <c r="G32" s="42">
        <f t="shared" si="2"/>
        <v>4.5454545454545456E-2</v>
      </c>
      <c r="H32" s="14"/>
      <c r="I32" s="14"/>
      <c r="J32" s="14"/>
      <c r="K32" s="14"/>
    </row>
    <row r="33" spans="2:11" s="10" customFormat="1" ht="15" x14ac:dyDescent="0.25">
      <c r="B33" s="18" t="s">
        <v>30</v>
      </c>
      <c r="C33" s="15">
        <v>186</v>
      </c>
      <c r="D33" s="15">
        <v>7</v>
      </c>
      <c r="E33" s="15">
        <f t="shared" si="0"/>
        <v>193</v>
      </c>
      <c r="F33" s="42">
        <f t="shared" si="1"/>
        <v>0.96373056994818651</v>
      </c>
      <c r="G33" s="42">
        <f t="shared" si="2"/>
        <v>3.6269430051813469E-2</v>
      </c>
      <c r="H33" s="14"/>
      <c r="I33" s="14"/>
      <c r="J33" s="14"/>
      <c r="K33" s="14"/>
    </row>
    <row r="34" spans="2:11" s="10" customFormat="1" ht="18.75" customHeight="1" x14ac:dyDescent="0.25">
      <c r="B34" s="19" t="s">
        <v>31</v>
      </c>
      <c r="C34" s="38">
        <f>SUM(C15:C33)</f>
        <v>51172</v>
      </c>
      <c r="D34" s="39">
        <f>SUM(D15:D33)</f>
        <v>3925</v>
      </c>
      <c r="E34" s="40">
        <f t="shared" si="0"/>
        <v>55097</v>
      </c>
      <c r="F34" s="43">
        <f>(C34/$E34)</f>
        <v>0.92876200156088351</v>
      </c>
      <c r="G34" s="44">
        <f>(D34/$E34)</f>
        <v>7.1237998439116462E-2</v>
      </c>
      <c r="H34" s="14"/>
      <c r="I34" s="14"/>
      <c r="J34" s="14"/>
      <c r="K34" s="14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C34:D34 E3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AMJ19"/>
  <sheetViews>
    <sheetView workbookViewId="0"/>
  </sheetViews>
  <sheetFormatPr baseColWidth="10" defaultColWidth="10.625" defaultRowHeight="14.25" x14ac:dyDescent="0.2"/>
  <cols>
    <col min="1" max="1" width="10.625" style="10"/>
    <col min="2" max="2" width="29.125" style="11" customWidth="1"/>
    <col min="3" max="5" width="10.625" style="11" customWidth="1"/>
    <col min="6" max="6" width="12.375" style="11" customWidth="1"/>
    <col min="7" max="7" width="11.375" style="11" customWidth="1"/>
    <col min="8" max="1024" width="10.625" style="11" customWidth="1"/>
    <col min="1025" max="16384" width="10.625" style="10"/>
  </cols>
  <sheetData>
    <row r="9" spans="2:1024" x14ac:dyDescent="0.2">
      <c r="J9" s="13"/>
    </row>
    <row r="12" spans="2:1024" ht="15" x14ac:dyDescent="0.2">
      <c r="B12" s="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</row>
    <row r="13" spans="2:1024" ht="24" customHeight="1" thickBot="1" x14ac:dyDescent="0.25">
      <c r="B13" s="61" t="s">
        <v>74</v>
      </c>
      <c r="C13" s="62" t="s">
        <v>9</v>
      </c>
      <c r="D13" s="62" t="s">
        <v>10</v>
      </c>
      <c r="E13" s="60" t="s">
        <v>11</v>
      </c>
      <c r="F13" s="57" t="s">
        <v>71</v>
      </c>
      <c r="G13" s="58"/>
    </row>
    <row r="14" spans="2:1024" ht="24.75" customHeight="1" x14ac:dyDescent="0.25">
      <c r="B14" s="61"/>
      <c r="C14" s="62"/>
      <c r="D14" s="62"/>
      <c r="E14" s="60"/>
      <c r="F14" s="35" t="s">
        <v>9</v>
      </c>
      <c r="G14" s="36" t="s">
        <v>10</v>
      </c>
      <c r="H14" s="14"/>
      <c r="I14" s="14"/>
      <c r="J14" s="14"/>
      <c r="K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2:1024" ht="20.100000000000001" customHeight="1" x14ac:dyDescent="0.25">
      <c r="B15" s="18" t="s">
        <v>33</v>
      </c>
      <c r="C15" s="20">
        <v>8328</v>
      </c>
      <c r="D15" s="20">
        <v>521</v>
      </c>
      <c r="E15" s="20">
        <f>SUM(C15:D15)</f>
        <v>8849</v>
      </c>
      <c r="F15" s="42">
        <f>(C15/$E15)</f>
        <v>0.94112329076731838</v>
      </c>
      <c r="G15" s="42">
        <f>(D15/$E15)</f>
        <v>5.8876709232681658E-2</v>
      </c>
      <c r="H15" s="14"/>
      <c r="I15" s="14"/>
      <c r="J15" s="14"/>
      <c r="K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2:1024" ht="20.100000000000001" customHeight="1" x14ac:dyDescent="0.25">
      <c r="B16" s="18" t="s">
        <v>34</v>
      </c>
      <c r="C16" s="20">
        <v>41639</v>
      </c>
      <c r="D16" s="20">
        <v>3326</v>
      </c>
      <c r="E16" s="20">
        <f t="shared" ref="E16:E18" si="0">SUM(C16:D16)</f>
        <v>44965</v>
      </c>
      <c r="F16" s="42">
        <f t="shared" ref="F16:F18" si="1">(C16/$E16)</f>
        <v>0.9260313577226732</v>
      </c>
      <c r="G16" s="42">
        <f>(D16/$E16)</f>
        <v>7.3968642277326815E-2</v>
      </c>
      <c r="H16" s="14"/>
      <c r="I16" s="14"/>
      <c r="J16" s="14"/>
      <c r="K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2:1024" ht="20.100000000000001" customHeight="1" x14ac:dyDescent="0.25">
      <c r="B17" s="18" t="s">
        <v>35</v>
      </c>
      <c r="C17" s="20">
        <v>469</v>
      </c>
      <c r="D17" s="20">
        <v>45</v>
      </c>
      <c r="E17" s="20">
        <f t="shared" si="0"/>
        <v>514</v>
      </c>
      <c r="F17" s="42">
        <f t="shared" si="1"/>
        <v>0.91245136186770426</v>
      </c>
      <c r="G17" s="42">
        <f>(D17/$E17)</f>
        <v>8.7548638132295714E-2</v>
      </c>
      <c r="H17" s="14"/>
      <c r="I17" s="14"/>
      <c r="J17" s="14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2:1024" ht="20.100000000000001" customHeight="1" x14ac:dyDescent="0.25">
      <c r="B18" s="18" t="s">
        <v>36</v>
      </c>
      <c r="C18" s="20">
        <v>736</v>
      </c>
      <c r="D18" s="20">
        <v>33</v>
      </c>
      <c r="E18" s="20">
        <f t="shared" si="0"/>
        <v>769</v>
      </c>
      <c r="F18" s="42">
        <f t="shared" si="1"/>
        <v>0.9570871261378413</v>
      </c>
      <c r="G18" s="42">
        <f>(D18/$E18)</f>
        <v>4.2912873862158647E-2</v>
      </c>
      <c r="H18" s="14"/>
      <c r="I18" s="14"/>
      <c r="J18" s="14"/>
      <c r="K18" s="1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2:1024" ht="20.100000000000001" customHeight="1" x14ac:dyDescent="0.25">
      <c r="B19" s="45" t="s">
        <v>32</v>
      </c>
      <c r="C19" s="40">
        <f>SUM(C15:C18)</f>
        <v>51172</v>
      </c>
      <c r="D19" s="40">
        <f>SUM(D15:D18)</f>
        <v>3925</v>
      </c>
      <c r="E19" s="40">
        <f>SUM(E15:E18)</f>
        <v>55097</v>
      </c>
      <c r="F19" s="44">
        <f>(C19/$E19)</f>
        <v>0.92876200156088351</v>
      </c>
      <c r="G19" s="44">
        <f>(D19/$E19)</f>
        <v>7.1237998439116462E-2</v>
      </c>
      <c r="H19" s="14"/>
      <c r="I19" s="14"/>
      <c r="J19" s="14"/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</sheetData>
  <mergeCells count="5">
    <mergeCell ref="F13:G13"/>
    <mergeCell ref="B13:B14"/>
    <mergeCell ref="C13:C14"/>
    <mergeCell ref="D13:D14"/>
    <mergeCell ref="E13:E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MJ22"/>
  <sheetViews>
    <sheetView workbookViewId="0"/>
  </sheetViews>
  <sheetFormatPr baseColWidth="10" defaultColWidth="10.625" defaultRowHeight="14.25" x14ac:dyDescent="0.2"/>
  <cols>
    <col min="1" max="1" width="10.625" style="10"/>
    <col min="2" max="2" width="19.5" style="11" customWidth="1"/>
    <col min="3" max="5" width="10.625" style="11" customWidth="1"/>
    <col min="6" max="6" width="12.5" style="11" customWidth="1"/>
    <col min="7" max="7" width="12.125" style="11" customWidth="1"/>
    <col min="8" max="1024" width="10.625" style="11" customWidth="1"/>
    <col min="1025" max="16384" width="10.625" style="10"/>
  </cols>
  <sheetData>
    <row r="11" spans="2:1024" ht="15.75" x14ac:dyDescent="0.2">
      <c r="B11" s="2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3" spans="2:1024" ht="25.5" customHeight="1" thickBot="1" x14ac:dyDescent="0.25">
      <c r="B13" s="61" t="s">
        <v>34</v>
      </c>
      <c r="C13" s="62" t="s">
        <v>9</v>
      </c>
      <c r="D13" s="62" t="s">
        <v>10</v>
      </c>
      <c r="E13" s="60" t="s">
        <v>11</v>
      </c>
      <c r="F13" s="57" t="s">
        <v>71</v>
      </c>
      <c r="G13" s="58"/>
    </row>
    <row r="14" spans="2:1024" ht="21" customHeight="1" thickBot="1" x14ac:dyDescent="0.3">
      <c r="B14" s="61"/>
      <c r="C14" s="62"/>
      <c r="D14" s="62"/>
      <c r="E14" s="60"/>
      <c r="F14" s="31" t="s">
        <v>9</v>
      </c>
      <c r="G14" s="32" t="s">
        <v>10</v>
      </c>
      <c r="I14" s="14"/>
      <c r="J14" s="14"/>
      <c r="K14" s="14"/>
      <c r="L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2:1024" s="22" customFormat="1" ht="20.100000000000001" customHeight="1" x14ac:dyDescent="0.25">
      <c r="B15" s="18" t="s">
        <v>37</v>
      </c>
      <c r="C15" s="20">
        <v>547</v>
      </c>
      <c r="D15" s="20">
        <v>34</v>
      </c>
      <c r="E15" s="20">
        <f>SUM(C15:D15)</f>
        <v>581</v>
      </c>
      <c r="F15" s="42">
        <f>(C15/$E15)</f>
        <v>0.94148020654044751</v>
      </c>
      <c r="G15" s="42">
        <f>(D15/$E15)</f>
        <v>5.8519793459552494E-2</v>
      </c>
      <c r="H15" s="11"/>
      <c r="I15" s="14"/>
      <c r="J15" s="14"/>
      <c r="K15" s="14"/>
      <c r="L15" s="14"/>
    </row>
    <row r="16" spans="2:1024" s="22" customFormat="1" ht="20.100000000000001" customHeight="1" x14ac:dyDescent="0.25">
      <c r="B16" s="18" t="s">
        <v>38</v>
      </c>
      <c r="C16" s="20">
        <v>30698</v>
      </c>
      <c r="D16" s="20">
        <v>1985</v>
      </c>
      <c r="E16" s="20">
        <f>SUM(C16:D16)</f>
        <v>32683</v>
      </c>
      <c r="F16" s="42">
        <f t="shared" ref="F16:F18" si="0">(C16/$E16)</f>
        <v>0.93926506134687759</v>
      </c>
      <c r="G16" s="42">
        <f t="shared" ref="G16:G18" si="1">(D16/$E16)</f>
        <v>6.0734938653122419E-2</v>
      </c>
      <c r="H16" s="11"/>
      <c r="I16" s="14"/>
      <c r="J16" s="14"/>
      <c r="K16" s="14"/>
      <c r="L16" s="14"/>
    </row>
    <row r="17" spans="2:1024" s="22" customFormat="1" ht="20.100000000000001" customHeight="1" x14ac:dyDescent="0.25">
      <c r="B17" s="18" t="s">
        <v>39</v>
      </c>
      <c r="C17" s="20">
        <v>7670</v>
      </c>
      <c r="D17" s="20">
        <v>1088</v>
      </c>
      <c r="E17" s="20">
        <f>SUM(C17:D17)</f>
        <v>8758</v>
      </c>
      <c r="F17" s="42">
        <f t="shared" si="0"/>
        <v>0.87577072390956845</v>
      </c>
      <c r="G17" s="42">
        <f t="shared" si="1"/>
        <v>0.12422927609043161</v>
      </c>
      <c r="H17" s="11"/>
      <c r="I17" s="14"/>
      <c r="J17" s="14"/>
      <c r="K17" s="14"/>
      <c r="L17" s="14"/>
    </row>
    <row r="18" spans="2:1024" ht="20.100000000000001" customHeight="1" x14ac:dyDescent="0.25">
      <c r="B18" s="18" t="s">
        <v>40</v>
      </c>
      <c r="C18" s="20">
        <v>2852</v>
      </c>
      <c r="D18" s="20">
        <v>221</v>
      </c>
      <c r="E18" s="20">
        <f>SUM(C18:D18)</f>
        <v>3073</v>
      </c>
      <c r="F18" s="42">
        <f t="shared" si="0"/>
        <v>0.92808330621542467</v>
      </c>
      <c r="G18" s="42">
        <f t="shared" si="1"/>
        <v>7.1916693784575339E-2</v>
      </c>
      <c r="I18" s="14"/>
      <c r="J18" s="14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2:1024" ht="20.100000000000001" customHeight="1" x14ac:dyDescent="0.25">
      <c r="B19" s="45" t="s">
        <v>32</v>
      </c>
      <c r="C19" s="40">
        <f>SUM(C15:C18)</f>
        <v>41767</v>
      </c>
      <c r="D19" s="40">
        <f>SUM(D15:D18)</f>
        <v>3328</v>
      </c>
      <c r="E19" s="40">
        <f>SUM(E15:E18)</f>
        <v>45095</v>
      </c>
      <c r="F19" s="43">
        <f>(C19/$E19)</f>
        <v>0.92620024392948219</v>
      </c>
      <c r="G19" s="46">
        <f>(D19/$E19)</f>
        <v>7.3799756070517794E-2</v>
      </c>
      <c r="I19" s="14"/>
      <c r="J19" s="14"/>
      <c r="K19" s="14"/>
      <c r="L19" s="1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2" spans="2:1024" x14ac:dyDescent="0.2">
      <c r="B22" s="11" t="s">
        <v>96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ignoredErrors>
    <ignoredError sqref="C19:E1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MJ27"/>
  <sheetViews>
    <sheetView workbookViewId="0"/>
  </sheetViews>
  <sheetFormatPr baseColWidth="10" defaultColWidth="10.625" defaultRowHeight="14.25" x14ac:dyDescent="0.2"/>
  <cols>
    <col min="1" max="1" width="10.625" style="10"/>
    <col min="2" max="2" width="26.375" style="11" customWidth="1"/>
    <col min="3" max="5" width="10.625" style="11" customWidth="1"/>
    <col min="6" max="7" width="12.125" style="11" customWidth="1"/>
    <col min="8" max="1024" width="10.625" style="11" customWidth="1"/>
    <col min="1025" max="16384" width="10.625" style="10"/>
  </cols>
  <sheetData>
    <row r="11" spans="2:1024" ht="15.75" x14ac:dyDescent="0.2">
      <c r="B11" s="2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3" spans="2:1024" ht="27.75" customHeight="1" thickBot="1" x14ac:dyDescent="0.25">
      <c r="B13" s="61" t="s">
        <v>41</v>
      </c>
      <c r="C13" s="62" t="s">
        <v>9</v>
      </c>
      <c r="D13" s="62" t="s">
        <v>10</v>
      </c>
      <c r="E13" s="60" t="s">
        <v>11</v>
      </c>
      <c r="F13" s="57" t="s">
        <v>71</v>
      </c>
      <c r="G13" s="58"/>
    </row>
    <row r="14" spans="2:1024" ht="19.5" customHeight="1" x14ac:dyDescent="0.25">
      <c r="B14" s="61"/>
      <c r="C14" s="62"/>
      <c r="D14" s="62"/>
      <c r="E14" s="60"/>
      <c r="F14" s="35" t="s">
        <v>9</v>
      </c>
      <c r="G14" s="36" t="s">
        <v>10</v>
      </c>
      <c r="I14" s="14"/>
      <c r="J14" s="14"/>
      <c r="K14" s="14"/>
      <c r="L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2:1024" ht="20.100000000000001" customHeight="1" x14ac:dyDescent="0.25">
      <c r="B15" s="18" t="s">
        <v>42</v>
      </c>
      <c r="C15" s="20">
        <v>332</v>
      </c>
      <c r="D15" s="20">
        <v>9</v>
      </c>
      <c r="E15" s="20">
        <f>SUM(C15:D15)</f>
        <v>341</v>
      </c>
      <c r="F15" s="42">
        <f>(C15/$E15)</f>
        <v>0.97360703812316718</v>
      </c>
      <c r="G15" s="42">
        <f>(D15/$E15)</f>
        <v>2.6392961876832845E-2</v>
      </c>
      <c r="I15" s="14"/>
      <c r="J15" s="14"/>
      <c r="K15" s="14"/>
      <c r="L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2:1024" ht="20.100000000000001" customHeight="1" x14ac:dyDescent="0.25">
      <c r="B16" s="18" t="s">
        <v>43</v>
      </c>
      <c r="C16" s="20">
        <v>2878</v>
      </c>
      <c r="D16" s="20">
        <v>178</v>
      </c>
      <c r="E16" s="20">
        <f t="shared" ref="E16:E23" si="0">SUM(C16:D16)</f>
        <v>3056</v>
      </c>
      <c r="F16" s="42">
        <f t="shared" ref="F16:F22" si="1">(C16/$E16)</f>
        <v>0.94175392670157065</v>
      </c>
      <c r="G16" s="42">
        <f t="shared" ref="G16:G22" si="2">(D16/$E16)</f>
        <v>5.8246073298429318E-2</v>
      </c>
      <c r="I16" s="14"/>
      <c r="J16" s="14"/>
      <c r="K16" s="14"/>
      <c r="L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2:1024" ht="20.100000000000001" customHeight="1" x14ac:dyDescent="0.25">
      <c r="B17" s="18" t="s">
        <v>44</v>
      </c>
      <c r="C17" s="20">
        <v>4974</v>
      </c>
      <c r="D17" s="20">
        <v>362</v>
      </c>
      <c r="E17" s="20">
        <f t="shared" si="0"/>
        <v>5336</v>
      </c>
      <c r="F17" s="42">
        <f t="shared" si="1"/>
        <v>0.93215892053973015</v>
      </c>
      <c r="G17" s="42">
        <f t="shared" si="2"/>
        <v>6.7841079460269862E-2</v>
      </c>
      <c r="I17" s="14"/>
      <c r="J17" s="14"/>
      <c r="K17" s="14"/>
      <c r="L17" s="1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2:1024" ht="20.100000000000001" customHeight="1" x14ac:dyDescent="0.25">
      <c r="B18" s="18" t="s">
        <v>45</v>
      </c>
      <c r="C18" s="20">
        <v>12758</v>
      </c>
      <c r="D18" s="20">
        <v>969</v>
      </c>
      <c r="E18" s="20">
        <f t="shared" si="0"/>
        <v>13727</v>
      </c>
      <c r="F18" s="42">
        <f t="shared" si="1"/>
        <v>0.92940919356013696</v>
      </c>
      <c r="G18" s="42">
        <f t="shared" si="2"/>
        <v>7.0590806439863041E-2</v>
      </c>
      <c r="I18" s="14"/>
      <c r="J18" s="14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2:1024" ht="20.100000000000001" customHeight="1" x14ac:dyDescent="0.25">
      <c r="B19" s="18" t="s">
        <v>89</v>
      </c>
      <c r="C19" s="20">
        <v>12092</v>
      </c>
      <c r="D19" s="20">
        <v>1098</v>
      </c>
      <c r="E19" s="20">
        <f t="shared" ref="E19:E20" si="3">SUM(C19:D19)</f>
        <v>13190</v>
      </c>
      <c r="F19" s="42">
        <f t="shared" si="1"/>
        <v>0.91675511751326766</v>
      </c>
      <c r="G19" s="42">
        <f t="shared" si="2"/>
        <v>8.3244882486732369E-2</v>
      </c>
      <c r="I19" s="14"/>
      <c r="J19" s="14"/>
      <c r="K19" s="14"/>
      <c r="L19" s="1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2:1024" ht="20.100000000000001" customHeight="1" x14ac:dyDescent="0.25">
      <c r="B20" s="18" t="s">
        <v>91</v>
      </c>
      <c r="C20" s="20">
        <v>6310</v>
      </c>
      <c r="D20" s="20">
        <v>525</v>
      </c>
      <c r="E20" s="20">
        <f t="shared" si="3"/>
        <v>6835</v>
      </c>
      <c r="F20" s="42">
        <f t="shared" si="1"/>
        <v>0.92318946598390639</v>
      </c>
      <c r="G20" s="42">
        <f t="shared" si="2"/>
        <v>7.681053401609364E-2</v>
      </c>
      <c r="I20" s="14"/>
      <c r="J20" s="14"/>
      <c r="K20" s="14"/>
      <c r="L20" s="1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</row>
    <row r="21" spans="2:1024" ht="20.100000000000001" customHeight="1" x14ac:dyDescent="0.25">
      <c r="B21" s="18" t="s">
        <v>90</v>
      </c>
      <c r="C21" s="20">
        <v>1924</v>
      </c>
      <c r="D21" s="20">
        <v>151</v>
      </c>
      <c r="E21" s="20">
        <f t="shared" si="0"/>
        <v>2075</v>
      </c>
      <c r="F21" s="42">
        <f t="shared" si="1"/>
        <v>0.92722891566265064</v>
      </c>
      <c r="G21" s="42">
        <f t="shared" si="2"/>
        <v>7.2771084337349398E-2</v>
      </c>
      <c r="I21" s="14"/>
      <c r="J21" s="14"/>
      <c r="K21" s="14"/>
      <c r="L21" s="1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</row>
    <row r="22" spans="2:1024" ht="20.100000000000001" customHeight="1" x14ac:dyDescent="0.25">
      <c r="B22" s="18" t="s">
        <v>92</v>
      </c>
      <c r="C22" s="20">
        <v>499</v>
      </c>
      <c r="D22" s="20">
        <v>36</v>
      </c>
      <c r="E22" s="20">
        <f t="shared" si="0"/>
        <v>535</v>
      </c>
      <c r="F22" s="42">
        <f t="shared" si="1"/>
        <v>0.93271028037383175</v>
      </c>
      <c r="G22" s="42">
        <f t="shared" si="2"/>
        <v>6.7289719626168226E-2</v>
      </c>
      <c r="I22" s="14"/>
      <c r="J22" s="14"/>
      <c r="K22" s="14"/>
      <c r="L22" s="1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</row>
    <row r="23" spans="2:1024" ht="20.100000000000001" customHeight="1" x14ac:dyDescent="0.25">
      <c r="B23" s="18" t="s">
        <v>46</v>
      </c>
      <c r="C23" s="20">
        <v>0</v>
      </c>
      <c r="D23" s="20">
        <v>0</v>
      </c>
      <c r="E23" s="20">
        <f t="shared" si="0"/>
        <v>0</v>
      </c>
      <c r="F23" s="42">
        <v>0</v>
      </c>
      <c r="G23" s="42">
        <v>0</v>
      </c>
      <c r="I23" s="14"/>
      <c r="J23" s="14"/>
      <c r="K23" s="14"/>
      <c r="L23" s="1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</row>
    <row r="24" spans="2:1024" ht="20.100000000000001" customHeight="1" x14ac:dyDescent="0.25">
      <c r="B24" s="45" t="s">
        <v>32</v>
      </c>
      <c r="C24" s="38">
        <f>SUM(C15:C23)</f>
        <v>41767</v>
      </c>
      <c r="D24" s="39">
        <f>SUM(D15:D23)</f>
        <v>3328</v>
      </c>
      <c r="E24" s="40">
        <f>SUM(E15:E23)</f>
        <v>45095</v>
      </c>
      <c r="F24" s="43">
        <f>(C24/$E24)</f>
        <v>0.92620024392948219</v>
      </c>
      <c r="G24" s="46">
        <f>(D24/$E24)</f>
        <v>7.3799756070517794E-2</v>
      </c>
      <c r="I24" s="14"/>
      <c r="J24" s="14"/>
      <c r="K24" s="14"/>
      <c r="L24" s="1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</row>
    <row r="27" spans="2:1024" x14ac:dyDescent="0.2">
      <c r="B27" s="11" t="s">
        <v>97</v>
      </c>
    </row>
  </sheetData>
  <mergeCells count="5">
    <mergeCell ref="D13:D14"/>
    <mergeCell ref="E13:E14"/>
    <mergeCell ref="F13:G13"/>
    <mergeCell ref="B13:B14"/>
    <mergeCell ref="C13:C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1:AMJ24"/>
  <sheetViews>
    <sheetView workbookViewId="0"/>
  </sheetViews>
  <sheetFormatPr baseColWidth="10" defaultColWidth="10.625" defaultRowHeight="14.25" x14ac:dyDescent="0.2"/>
  <cols>
    <col min="1" max="1" width="10.625" style="10"/>
    <col min="2" max="2" width="21.625" style="11" customWidth="1"/>
    <col min="3" max="5" width="10.625" style="11" customWidth="1"/>
    <col min="6" max="6" width="12" style="11" customWidth="1"/>
    <col min="7" max="7" width="11.5" style="11" customWidth="1"/>
    <col min="8" max="1024" width="10.625" style="11" customWidth="1"/>
    <col min="1025" max="16384" width="10.625" style="10"/>
  </cols>
  <sheetData>
    <row r="11" spans="2:1024" ht="15.75" x14ac:dyDescent="0.2">
      <c r="B11" s="2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3" spans="2:1024" ht="30.75" customHeight="1" thickBot="1" x14ac:dyDescent="0.25">
      <c r="B13" s="59" t="s">
        <v>41</v>
      </c>
      <c r="C13" s="60" t="s">
        <v>9</v>
      </c>
      <c r="D13" s="61" t="s">
        <v>10</v>
      </c>
      <c r="E13" s="60" t="s">
        <v>11</v>
      </c>
      <c r="F13" s="57" t="s">
        <v>71</v>
      </c>
      <c r="G13" s="58"/>
    </row>
    <row r="14" spans="2:1024" ht="23.25" customHeight="1" x14ac:dyDescent="0.25">
      <c r="B14" s="59"/>
      <c r="C14" s="60"/>
      <c r="D14" s="61"/>
      <c r="E14" s="60"/>
      <c r="F14" s="35" t="s">
        <v>9</v>
      </c>
      <c r="G14" s="36" t="s">
        <v>10</v>
      </c>
      <c r="H14" s="14"/>
      <c r="I14" s="14"/>
      <c r="J14" s="14"/>
      <c r="K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2:1024" ht="20.100000000000001" customHeight="1" x14ac:dyDescent="0.25">
      <c r="B15" s="18" t="s">
        <v>42</v>
      </c>
      <c r="C15" s="20">
        <v>502</v>
      </c>
      <c r="D15" s="20">
        <v>20</v>
      </c>
      <c r="E15" s="20">
        <f>SUM(C15:D15)</f>
        <v>522</v>
      </c>
      <c r="F15" s="42">
        <f>(C15/$E15)</f>
        <v>0.96168582375478928</v>
      </c>
      <c r="G15" s="42">
        <f>(D15/$E15)</f>
        <v>3.8314176245210725E-2</v>
      </c>
      <c r="H15" s="14"/>
      <c r="I15" s="14"/>
      <c r="J15" s="14"/>
      <c r="K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2:1024" ht="20.100000000000001" customHeight="1" x14ac:dyDescent="0.25">
      <c r="B16" s="18" t="s">
        <v>43</v>
      </c>
      <c r="C16" s="20">
        <v>1175</v>
      </c>
      <c r="D16" s="20">
        <v>43</v>
      </c>
      <c r="E16" s="20">
        <f t="shared" ref="E16:E17" si="0">SUM(C16:D16)</f>
        <v>1218</v>
      </c>
      <c r="F16" s="42">
        <f t="shared" ref="F16:F22" si="1">(C16/$E16)</f>
        <v>0.96469622331691296</v>
      </c>
      <c r="G16" s="42">
        <f t="shared" ref="G16:G22" si="2">(D16/$E16)</f>
        <v>3.5303776683087026E-2</v>
      </c>
      <c r="H16" s="14"/>
      <c r="I16" s="14"/>
      <c r="J16" s="14"/>
      <c r="K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2:1024" ht="20.100000000000001" customHeight="1" x14ac:dyDescent="0.25">
      <c r="B17" s="18" t="s">
        <v>44</v>
      </c>
      <c r="C17" s="20">
        <v>1261</v>
      </c>
      <c r="D17" s="20">
        <v>60</v>
      </c>
      <c r="E17" s="20">
        <f t="shared" si="0"/>
        <v>1321</v>
      </c>
      <c r="F17" s="42">
        <f t="shared" si="1"/>
        <v>0.95457986373959125</v>
      </c>
      <c r="G17" s="42">
        <f t="shared" si="2"/>
        <v>4.5420136260408785E-2</v>
      </c>
      <c r="H17" s="14"/>
      <c r="I17" s="14"/>
      <c r="J17" s="14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2:1024" ht="20.100000000000001" customHeight="1" x14ac:dyDescent="0.25">
      <c r="B18" s="18" t="s">
        <v>45</v>
      </c>
      <c r="C18" s="20">
        <v>2433</v>
      </c>
      <c r="D18" s="20">
        <v>168</v>
      </c>
      <c r="E18" s="20">
        <f t="shared" ref="E18:E23" si="3">SUM(C18:D18)</f>
        <v>2601</v>
      </c>
      <c r="F18" s="42">
        <f t="shared" si="1"/>
        <v>0.93540945790080743</v>
      </c>
      <c r="G18" s="42">
        <f t="shared" si="2"/>
        <v>6.4590542099192613E-2</v>
      </c>
      <c r="H18" s="14"/>
      <c r="I18" s="14"/>
      <c r="J18" s="14"/>
      <c r="K18" s="14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2:1024" ht="20.100000000000001" customHeight="1" x14ac:dyDescent="0.25">
      <c r="B19" s="18" t="s">
        <v>89</v>
      </c>
      <c r="C19" s="20">
        <v>1816</v>
      </c>
      <c r="D19" s="20">
        <v>149</v>
      </c>
      <c r="E19" s="20">
        <f t="shared" si="3"/>
        <v>1965</v>
      </c>
      <c r="F19" s="42">
        <f t="shared" si="1"/>
        <v>0.92417302798982193</v>
      </c>
      <c r="G19" s="42">
        <f t="shared" si="2"/>
        <v>7.5826972010178115E-2</v>
      </c>
      <c r="H19" s="14"/>
      <c r="I19" s="14"/>
      <c r="J19" s="14"/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2:1024" ht="20.100000000000001" customHeight="1" x14ac:dyDescent="0.25">
      <c r="B20" s="18" t="s">
        <v>91</v>
      </c>
      <c r="C20" s="20">
        <v>861</v>
      </c>
      <c r="D20" s="20">
        <v>67</v>
      </c>
      <c r="E20" s="20">
        <f t="shared" si="3"/>
        <v>928</v>
      </c>
      <c r="F20" s="42">
        <f t="shared" si="1"/>
        <v>0.92780172413793105</v>
      </c>
      <c r="G20" s="42">
        <f t="shared" si="2"/>
        <v>7.2198275862068964E-2</v>
      </c>
      <c r="H20" s="14"/>
      <c r="I20" s="14"/>
      <c r="J20" s="14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</row>
    <row r="21" spans="2:1024" ht="20.100000000000001" customHeight="1" x14ac:dyDescent="0.25">
      <c r="B21" s="18" t="s">
        <v>90</v>
      </c>
      <c r="C21" s="20">
        <v>222</v>
      </c>
      <c r="D21" s="20">
        <v>13</v>
      </c>
      <c r="E21" s="20">
        <f t="shared" si="3"/>
        <v>235</v>
      </c>
      <c r="F21" s="42">
        <f t="shared" si="1"/>
        <v>0.94468085106382982</v>
      </c>
      <c r="G21" s="42">
        <f t="shared" si="2"/>
        <v>5.5319148936170209E-2</v>
      </c>
      <c r="H21" s="14"/>
      <c r="I21" s="14"/>
      <c r="J21" s="14"/>
      <c r="K21" s="14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</row>
    <row r="22" spans="2:1024" ht="20.100000000000001" customHeight="1" x14ac:dyDescent="0.25">
      <c r="B22" s="18" t="s">
        <v>92</v>
      </c>
      <c r="C22" s="20">
        <v>58</v>
      </c>
      <c r="D22" s="20">
        <v>1</v>
      </c>
      <c r="E22" s="20">
        <f t="shared" si="3"/>
        <v>59</v>
      </c>
      <c r="F22" s="42">
        <f t="shared" si="1"/>
        <v>0.98305084745762716</v>
      </c>
      <c r="G22" s="42">
        <f t="shared" si="2"/>
        <v>1.6949152542372881E-2</v>
      </c>
      <c r="H22" s="14"/>
      <c r="I22" s="14"/>
      <c r="J22" s="14"/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</row>
    <row r="23" spans="2:1024" ht="20.100000000000001" customHeight="1" x14ac:dyDescent="0.25">
      <c r="B23" s="18" t="s">
        <v>46</v>
      </c>
      <c r="C23" s="20">
        <v>0</v>
      </c>
      <c r="D23" s="20">
        <v>0</v>
      </c>
      <c r="E23" s="20">
        <f t="shared" si="3"/>
        <v>0</v>
      </c>
      <c r="F23" s="42">
        <v>0</v>
      </c>
      <c r="G23" s="42">
        <v>0</v>
      </c>
      <c r="H23" s="14"/>
      <c r="I23" s="14"/>
      <c r="J23" s="14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</row>
    <row r="24" spans="2:1024" ht="20.100000000000001" customHeight="1" x14ac:dyDescent="0.25">
      <c r="B24" s="45" t="s">
        <v>32</v>
      </c>
      <c r="C24" s="38">
        <f>SUM(C15:C23)</f>
        <v>8328</v>
      </c>
      <c r="D24" s="38">
        <f>SUM(D15:D23)</f>
        <v>521</v>
      </c>
      <c r="E24" s="38">
        <f>SUM(E15:E23)</f>
        <v>8849</v>
      </c>
      <c r="F24" s="46">
        <f>(C24/$E24)</f>
        <v>0.94112329076731838</v>
      </c>
      <c r="G24" s="44">
        <f>(D24/$E24)</f>
        <v>5.8876709232681658E-2</v>
      </c>
      <c r="H24" s="14"/>
      <c r="I24" s="14"/>
      <c r="J24" s="14"/>
      <c r="K24" s="1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ignoredErrors>
    <ignoredError sqref="C24:E24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2:AMJ35"/>
  <sheetViews>
    <sheetView workbookViewId="0"/>
  </sheetViews>
  <sheetFormatPr baseColWidth="10" defaultColWidth="10.625" defaultRowHeight="14.25" x14ac:dyDescent="0.2"/>
  <cols>
    <col min="1" max="1" width="10.625" style="10"/>
    <col min="2" max="2" width="38.75" style="11" customWidth="1"/>
    <col min="3" max="5" width="10.625" style="11" customWidth="1"/>
    <col min="6" max="6" width="11.625" style="11" customWidth="1"/>
    <col min="7" max="7" width="11.5" style="11" customWidth="1"/>
    <col min="8" max="1024" width="10.625" style="11" customWidth="1"/>
    <col min="1025" max="16384" width="10.625" style="10"/>
  </cols>
  <sheetData>
    <row r="12" spans="2:1024" ht="15" x14ac:dyDescent="0.2">
      <c r="B12" s="12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</row>
    <row r="13" spans="2:1024" ht="22.5" customHeight="1" thickBot="1" x14ac:dyDescent="0.25">
      <c r="B13" s="61" t="s">
        <v>75</v>
      </c>
      <c r="C13" s="62" t="s">
        <v>9</v>
      </c>
      <c r="D13" s="62" t="s">
        <v>10</v>
      </c>
      <c r="E13" s="62" t="s">
        <v>11</v>
      </c>
      <c r="F13" s="57" t="s">
        <v>71</v>
      </c>
      <c r="G13" s="58"/>
    </row>
    <row r="14" spans="2:1024" ht="19.5" customHeight="1" x14ac:dyDescent="0.25">
      <c r="B14" s="61"/>
      <c r="C14" s="62"/>
      <c r="D14" s="62"/>
      <c r="E14" s="62"/>
      <c r="F14" s="35" t="s">
        <v>9</v>
      </c>
      <c r="G14" s="36" t="s">
        <v>10</v>
      </c>
      <c r="H14" s="14"/>
      <c r="I14" s="14"/>
      <c r="J14" s="1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2:1024" ht="18" customHeight="1" x14ac:dyDescent="0.25">
      <c r="B15" s="18" t="s">
        <v>47</v>
      </c>
      <c r="C15" s="23">
        <v>0</v>
      </c>
      <c r="D15" s="23">
        <v>0</v>
      </c>
      <c r="E15" s="23">
        <f>SUM(C15:D15)</f>
        <v>0</v>
      </c>
      <c r="F15" s="42">
        <v>0</v>
      </c>
      <c r="G15" s="42">
        <v>0</v>
      </c>
      <c r="H15" s="14"/>
      <c r="I15" s="14"/>
      <c r="J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2:1024" ht="18" customHeight="1" x14ac:dyDescent="0.25">
      <c r="B16" s="18" t="s">
        <v>48</v>
      </c>
      <c r="C16" s="23">
        <v>23</v>
      </c>
      <c r="D16" s="23">
        <v>2</v>
      </c>
      <c r="E16" s="23">
        <f t="shared" ref="E16:E31" si="0">SUM(C16:D16)</f>
        <v>25</v>
      </c>
      <c r="F16" s="42">
        <f>(C16/$E16)</f>
        <v>0.92</v>
      </c>
      <c r="G16" s="42">
        <f>(D16/$E16)</f>
        <v>0.08</v>
      </c>
      <c r="H16" s="14"/>
      <c r="I16" s="14"/>
      <c r="J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2:1024" ht="18" customHeight="1" x14ac:dyDescent="0.25">
      <c r="B17" s="18" t="s">
        <v>49</v>
      </c>
      <c r="C17" s="23">
        <v>1</v>
      </c>
      <c r="D17" s="23">
        <v>0</v>
      </c>
      <c r="E17" s="23">
        <f t="shared" si="0"/>
        <v>1</v>
      </c>
      <c r="F17" s="42">
        <f t="shared" ref="F17:F27" si="1">(C17/$E17)</f>
        <v>1</v>
      </c>
      <c r="G17" s="42">
        <f t="shared" ref="G17:G27" si="2">(D17/$E17)</f>
        <v>0</v>
      </c>
      <c r="H17" s="14"/>
      <c r="I17" s="14"/>
      <c r="J17" s="1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2:1024" ht="18" customHeight="1" x14ac:dyDescent="0.25">
      <c r="B18" s="18" t="s">
        <v>50</v>
      </c>
      <c r="C18" s="23">
        <v>2</v>
      </c>
      <c r="D18" s="23">
        <v>0</v>
      </c>
      <c r="E18" s="23">
        <f t="shared" si="0"/>
        <v>2</v>
      </c>
      <c r="F18" s="42">
        <f t="shared" si="1"/>
        <v>1</v>
      </c>
      <c r="G18" s="42">
        <f t="shared" si="2"/>
        <v>0</v>
      </c>
      <c r="H18" s="14"/>
      <c r="I18" s="14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2:1024" ht="18" customHeight="1" x14ac:dyDescent="0.25">
      <c r="B19" s="18" t="s">
        <v>51</v>
      </c>
      <c r="C19" s="23">
        <v>0</v>
      </c>
      <c r="D19" s="23">
        <v>0</v>
      </c>
      <c r="E19" s="23">
        <f t="shared" si="0"/>
        <v>0</v>
      </c>
      <c r="F19" s="42">
        <v>0</v>
      </c>
      <c r="G19" s="42">
        <v>0</v>
      </c>
      <c r="H19" s="14"/>
      <c r="I19" s="14"/>
      <c r="J19" s="1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2:1024" ht="18" customHeight="1" x14ac:dyDescent="0.25">
      <c r="B20" s="18" t="s">
        <v>52</v>
      </c>
      <c r="C20" s="23">
        <v>2</v>
      </c>
      <c r="D20" s="23">
        <v>0</v>
      </c>
      <c r="E20" s="23">
        <f t="shared" si="0"/>
        <v>2</v>
      </c>
      <c r="F20" s="42">
        <f t="shared" si="1"/>
        <v>1</v>
      </c>
      <c r="G20" s="42">
        <f t="shared" si="2"/>
        <v>0</v>
      </c>
      <c r="H20" s="14"/>
      <c r="I20" s="14"/>
      <c r="J20" s="1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</row>
    <row r="21" spans="2:1024" ht="18" customHeight="1" x14ac:dyDescent="0.25">
      <c r="B21" s="18" t="s">
        <v>53</v>
      </c>
      <c r="C21" s="23">
        <v>0</v>
      </c>
      <c r="D21" s="23">
        <v>0</v>
      </c>
      <c r="E21" s="23">
        <f t="shared" si="0"/>
        <v>0</v>
      </c>
      <c r="F21" s="42">
        <v>0</v>
      </c>
      <c r="G21" s="42">
        <v>0</v>
      </c>
      <c r="H21" s="14"/>
      <c r="I21" s="14"/>
      <c r="J21" s="1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</row>
    <row r="22" spans="2:1024" ht="18" customHeight="1" x14ac:dyDescent="0.25">
      <c r="B22" s="18" t="s">
        <v>81</v>
      </c>
      <c r="C22" s="23">
        <v>0</v>
      </c>
      <c r="D22" s="23">
        <v>0</v>
      </c>
      <c r="E22" s="23">
        <f t="shared" si="0"/>
        <v>0</v>
      </c>
      <c r="F22" s="42">
        <v>0</v>
      </c>
      <c r="G22" s="42">
        <v>0</v>
      </c>
      <c r="H22" s="14"/>
      <c r="I22" s="14"/>
      <c r="J22" s="1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</row>
    <row r="23" spans="2:1024" ht="18" customHeight="1" x14ac:dyDescent="0.25">
      <c r="B23" s="18" t="s">
        <v>54</v>
      </c>
      <c r="C23" s="23">
        <v>38</v>
      </c>
      <c r="D23" s="23">
        <v>3</v>
      </c>
      <c r="E23" s="23">
        <f t="shared" si="0"/>
        <v>41</v>
      </c>
      <c r="F23" s="42">
        <f t="shared" si="1"/>
        <v>0.92682926829268297</v>
      </c>
      <c r="G23" s="42">
        <f t="shared" si="2"/>
        <v>7.3170731707317069E-2</v>
      </c>
      <c r="H23" s="14"/>
      <c r="I23" s="14"/>
      <c r="J23" s="1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</row>
    <row r="24" spans="2:1024" ht="18" customHeight="1" x14ac:dyDescent="0.25">
      <c r="B24" s="18" t="s">
        <v>55</v>
      </c>
      <c r="C24" s="23">
        <v>10</v>
      </c>
      <c r="D24" s="23">
        <v>0</v>
      </c>
      <c r="E24" s="23">
        <f t="shared" si="0"/>
        <v>10</v>
      </c>
      <c r="F24" s="42">
        <f t="shared" si="1"/>
        <v>1</v>
      </c>
      <c r="G24" s="42">
        <f t="shared" si="2"/>
        <v>0</v>
      </c>
      <c r="H24" s="14"/>
      <c r="I24" s="14"/>
      <c r="J24" s="14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</row>
    <row r="25" spans="2:1024" ht="18" customHeight="1" x14ac:dyDescent="0.25">
      <c r="B25" s="18" t="s">
        <v>56</v>
      </c>
      <c r="C25" s="23">
        <v>0</v>
      </c>
      <c r="D25" s="23">
        <v>0</v>
      </c>
      <c r="E25" s="23">
        <f t="shared" si="0"/>
        <v>0</v>
      </c>
      <c r="F25" s="42">
        <v>0</v>
      </c>
      <c r="G25" s="42">
        <v>0</v>
      </c>
      <c r="H25" s="14"/>
      <c r="I25" s="14"/>
      <c r="J25" s="14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</row>
    <row r="26" spans="2:1024" ht="18" customHeight="1" x14ac:dyDescent="0.25">
      <c r="B26" s="18" t="s">
        <v>57</v>
      </c>
      <c r="C26" s="23">
        <v>1</v>
      </c>
      <c r="D26" s="23">
        <v>0</v>
      </c>
      <c r="E26" s="23">
        <f t="shared" si="0"/>
        <v>1</v>
      </c>
      <c r="F26" s="42">
        <f t="shared" si="1"/>
        <v>1</v>
      </c>
      <c r="G26" s="42">
        <f t="shared" si="2"/>
        <v>0</v>
      </c>
      <c r="H26" s="14"/>
      <c r="I26" s="14"/>
      <c r="J26" s="14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</row>
    <row r="27" spans="2:1024" ht="18" customHeight="1" x14ac:dyDescent="0.25">
      <c r="B27" s="18" t="s">
        <v>58</v>
      </c>
      <c r="C27" s="23">
        <v>22</v>
      </c>
      <c r="D27" s="23">
        <v>2</v>
      </c>
      <c r="E27" s="23">
        <f t="shared" si="0"/>
        <v>24</v>
      </c>
      <c r="F27" s="42">
        <f t="shared" si="1"/>
        <v>0.91666666666666663</v>
      </c>
      <c r="G27" s="42">
        <f t="shared" si="2"/>
        <v>8.3333333333333329E-2</v>
      </c>
      <c r="H27" s="14"/>
      <c r="I27" s="14"/>
      <c r="J27" s="14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</row>
    <row r="28" spans="2:1024" ht="18" customHeight="1" x14ac:dyDescent="0.25">
      <c r="B28" s="18" t="s">
        <v>59</v>
      </c>
      <c r="C28" s="23">
        <v>0</v>
      </c>
      <c r="D28" s="23">
        <v>0</v>
      </c>
      <c r="E28" s="23">
        <f t="shared" si="0"/>
        <v>0</v>
      </c>
      <c r="F28" s="42">
        <v>0</v>
      </c>
      <c r="G28" s="42">
        <v>0</v>
      </c>
      <c r="H28" s="14"/>
      <c r="I28" s="14"/>
      <c r="J28" s="14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</row>
    <row r="29" spans="2:1024" ht="18" customHeight="1" x14ac:dyDescent="0.25">
      <c r="B29" s="18" t="s">
        <v>60</v>
      </c>
      <c r="C29" s="23">
        <v>0</v>
      </c>
      <c r="D29" s="23">
        <v>0</v>
      </c>
      <c r="E29" s="23">
        <f t="shared" si="0"/>
        <v>0</v>
      </c>
      <c r="F29" s="42">
        <v>0</v>
      </c>
      <c r="G29" s="42">
        <v>0</v>
      </c>
      <c r="H29" s="14"/>
      <c r="I29" s="14"/>
      <c r="J29" s="14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</row>
    <row r="30" spans="2:1024" ht="18" customHeight="1" x14ac:dyDescent="0.25">
      <c r="B30" s="18" t="s">
        <v>61</v>
      </c>
      <c r="C30" s="23">
        <v>0</v>
      </c>
      <c r="D30" s="23">
        <v>0</v>
      </c>
      <c r="E30" s="23">
        <f t="shared" si="0"/>
        <v>0</v>
      </c>
      <c r="F30" s="42">
        <v>0</v>
      </c>
      <c r="G30" s="42">
        <v>0</v>
      </c>
      <c r="H30" s="14"/>
      <c r="I30" s="14"/>
      <c r="J30" s="1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</row>
    <row r="31" spans="2:1024" ht="18" customHeight="1" x14ac:dyDescent="0.25">
      <c r="B31" s="18" t="s">
        <v>62</v>
      </c>
      <c r="C31" s="23">
        <v>0</v>
      </c>
      <c r="D31" s="23">
        <v>0</v>
      </c>
      <c r="E31" s="23">
        <f t="shared" si="0"/>
        <v>0</v>
      </c>
      <c r="F31" s="42">
        <v>0</v>
      </c>
      <c r="G31" s="42">
        <v>0</v>
      </c>
      <c r="H31" s="14"/>
      <c r="I31" s="14"/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</row>
    <row r="32" spans="2:1024" ht="18" customHeight="1" x14ac:dyDescent="0.25">
      <c r="B32" s="47" t="s">
        <v>32</v>
      </c>
      <c r="C32" s="48">
        <f>SUM(C15:C31)</f>
        <v>99</v>
      </c>
      <c r="D32" s="49">
        <f>SUM(D15:D31)</f>
        <v>7</v>
      </c>
      <c r="E32" s="49">
        <f>SUM(E15:E31)</f>
        <v>106</v>
      </c>
      <c r="F32" s="43">
        <f>(C32/$E32)</f>
        <v>0.93396226415094341</v>
      </c>
      <c r="G32" s="46">
        <f>(D32/$E32)</f>
        <v>6.6037735849056603E-2</v>
      </c>
      <c r="H32" s="14"/>
      <c r="I32" s="14"/>
      <c r="J32" s="1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</row>
    <row r="34" spans="2:2" x14ac:dyDescent="0.2">
      <c r="B34" s="11" t="s">
        <v>95</v>
      </c>
    </row>
    <row r="35" spans="2:2" x14ac:dyDescent="0.2">
      <c r="B35" s="11" t="s">
        <v>94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1:AMJ35"/>
  <sheetViews>
    <sheetView workbookViewId="0"/>
  </sheetViews>
  <sheetFormatPr baseColWidth="10" defaultColWidth="10.625" defaultRowHeight="14.25" x14ac:dyDescent="0.2"/>
  <cols>
    <col min="1" max="1" width="10.625" style="10"/>
    <col min="2" max="2" width="50.25" style="11" customWidth="1"/>
    <col min="3" max="5" width="10.625" style="11" customWidth="1"/>
    <col min="6" max="6" width="11.375" style="11" customWidth="1"/>
    <col min="7" max="7" width="11.5" style="11" customWidth="1"/>
    <col min="8" max="1024" width="10.625" style="11" customWidth="1"/>
    <col min="1025" max="16384" width="10.625" style="10"/>
  </cols>
  <sheetData>
    <row r="11" spans="2:1024" ht="15.75" x14ac:dyDescent="0.2">
      <c r="B11" s="2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2" spans="2:1024" ht="15" x14ac:dyDescent="0.2">
      <c r="B12" s="12"/>
    </row>
    <row r="13" spans="2:1024" ht="22.5" customHeight="1" thickBot="1" x14ac:dyDescent="0.25">
      <c r="B13" s="61" t="s">
        <v>78</v>
      </c>
      <c r="C13" s="62" t="s">
        <v>9</v>
      </c>
      <c r="D13" s="62" t="s">
        <v>10</v>
      </c>
      <c r="E13" s="62" t="s">
        <v>11</v>
      </c>
      <c r="F13" s="57" t="s">
        <v>71</v>
      </c>
      <c r="G13" s="58"/>
    </row>
    <row r="14" spans="2:1024" s="24" customFormat="1" ht="21.6" customHeight="1" x14ac:dyDescent="0.25">
      <c r="B14" s="61"/>
      <c r="C14" s="62" t="s">
        <v>9</v>
      </c>
      <c r="D14" s="62" t="s">
        <v>10</v>
      </c>
      <c r="E14" s="62" t="s">
        <v>11</v>
      </c>
      <c r="F14" s="35" t="s">
        <v>76</v>
      </c>
      <c r="G14" s="36" t="s">
        <v>77</v>
      </c>
      <c r="H14" s="14"/>
      <c r="I14" s="14"/>
      <c r="J14" s="14"/>
      <c r="K14" s="14"/>
    </row>
    <row r="15" spans="2:1024" s="24" customFormat="1" ht="18" customHeight="1" x14ac:dyDescent="0.25">
      <c r="B15" s="18" t="s">
        <v>63</v>
      </c>
      <c r="C15" s="20">
        <v>3120</v>
      </c>
      <c r="D15" s="20">
        <v>314</v>
      </c>
      <c r="E15" s="20">
        <f>SUM(C15:D15)</f>
        <v>3434</v>
      </c>
      <c r="F15" s="42">
        <f>(C15/E15)</f>
        <v>0.90856144437973207</v>
      </c>
      <c r="G15" s="42">
        <f>(D15/E15)</f>
        <v>9.1438555620267911E-2</v>
      </c>
      <c r="H15" s="14"/>
      <c r="I15" s="14"/>
      <c r="J15" s="14"/>
      <c r="K15" s="14"/>
    </row>
    <row r="16" spans="2:1024" s="24" customFormat="1" ht="18" customHeight="1" x14ac:dyDescent="0.25">
      <c r="B16" s="18" t="s">
        <v>64</v>
      </c>
      <c r="C16" s="20">
        <v>1865</v>
      </c>
      <c r="D16" s="20">
        <v>132</v>
      </c>
      <c r="E16" s="20">
        <f t="shared" ref="E16:E31" si="0">SUM(C16:D16)</f>
        <v>1997</v>
      </c>
      <c r="F16" s="42">
        <f t="shared" ref="F16:F31" si="1">(C16/E16)</f>
        <v>0.93390085127691536</v>
      </c>
      <c r="G16" s="42">
        <f t="shared" ref="G16:G31" si="2">(D16/E16)</f>
        <v>6.609914872308463E-2</v>
      </c>
      <c r="H16" s="14"/>
      <c r="I16" s="14"/>
      <c r="J16" s="14"/>
      <c r="K16" s="14"/>
    </row>
    <row r="17" spans="2:11" s="24" customFormat="1" ht="18" customHeight="1" x14ac:dyDescent="0.25">
      <c r="B17" s="18" t="s">
        <v>57</v>
      </c>
      <c r="C17" s="20">
        <v>605</v>
      </c>
      <c r="D17" s="20">
        <v>40</v>
      </c>
      <c r="E17" s="20">
        <f t="shared" si="0"/>
        <v>645</v>
      </c>
      <c r="F17" s="42">
        <f t="shared" si="1"/>
        <v>0.93798449612403101</v>
      </c>
      <c r="G17" s="42">
        <f t="shared" si="2"/>
        <v>6.2015503875968991E-2</v>
      </c>
      <c r="H17" s="14"/>
      <c r="I17" s="14"/>
      <c r="J17" s="14"/>
      <c r="K17" s="14"/>
    </row>
    <row r="18" spans="2:11" s="24" customFormat="1" ht="18" customHeight="1" x14ac:dyDescent="0.25">
      <c r="B18" s="18" t="s">
        <v>55</v>
      </c>
      <c r="C18" s="20">
        <v>3689</v>
      </c>
      <c r="D18" s="20">
        <v>57</v>
      </c>
      <c r="E18" s="20">
        <f t="shared" si="0"/>
        <v>3746</v>
      </c>
      <c r="F18" s="42">
        <f t="shared" si="1"/>
        <v>0.9847837693539776</v>
      </c>
      <c r="G18" s="42">
        <f t="shared" si="2"/>
        <v>1.5216230646022424E-2</v>
      </c>
      <c r="H18" s="14"/>
      <c r="I18" s="14"/>
      <c r="J18" s="14"/>
      <c r="K18" s="14"/>
    </row>
    <row r="19" spans="2:11" s="24" customFormat="1" ht="18" customHeight="1" x14ac:dyDescent="0.25">
      <c r="B19" s="18" t="s">
        <v>56</v>
      </c>
      <c r="C19" s="20">
        <v>0</v>
      </c>
      <c r="D19" s="20">
        <v>0</v>
      </c>
      <c r="E19" s="20">
        <f t="shared" si="0"/>
        <v>0</v>
      </c>
      <c r="F19" s="42">
        <v>0</v>
      </c>
      <c r="G19" s="42">
        <v>0</v>
      </c>
      <c r="H19" s="14"/>
      <c r="I19" s="14"/>
      <c r="J19" s="14"/>
      <c r="K19" s="14"/>
    </row>
    <row r="20" spans="2:11" s="24" customFormat="1" ht="18" customHeight="1" x14ac:dyDescent="0.25">
      <c r="B20" s="18" t="s">
        <v>65</v>
      </c>
      <c r="C20" s="20">
        <v>4442</v>
      </c>
      <c r="D20" s="20">
        <v>1</v>
      </c>
      <c r="E20" s="20">
        <f t="shared" si="0"/>
        <v>4443</v>
      </c>
      <c r="F20" s="42">
        <f t="shared" si="1"/>
        <v>0.9997749268512266</v>
      </c>
      <c r="G20" s="42">
        <f t="shared" si="2"/>
        <v>2.2507314877335134E-4</v>
      </c>
      <c r="H20" s="14"/>
      <c r="I20" s="14"/>
      <c r="J20" s="14"/>
      <c r="K20" s="14"/>
    </row>
    <row r="21" spans="2:11" s="24" customFormat="1" ht="18" customHeight="1" x14ac:dyDescent="0.25">
      <c r="B21" s="18" t="s">
        <v>66</v>
      </c>
      <c r="C21" s="20">
        <v>177</v>
      </c>
      <c r="D21" s="20">
        <v>10</v>
      </c>
      <c r="E21" s="20">
        <f t="shared" si="0"/>
        <v>187</v>
      </c>
      <c r="F21" s="42">
        <f t="shared" si="1"/>
        <v>0.946524064171123</v>
      </c>
      <c r="G21" s="42">
        <f t="shared" si="2"/>
        <v>5.3475935828877004E-2</v>
      </c>
      <c r="H21" s="14"/>
      <c r="I21" s="14"/>
      <c r="J21" s="14"/>
      <c r="K21" s="14"/>
    </row>
    <row r="22" spans="2:11" s="24" customFormat="1" ht="18" customHeight="1" x14ac:dyDescent="0.25">
      <c r="B22" s="18" t="s">
        <v>67</v>
      </c>
      <c r="C22" s="20">
        <v>16168</v>
      </c>
      <c r="D22" s="20">
        <v>1426</v>
      </c>
      <c r="E22" s="20">
        <f t="shared" si="0"/>
        <v>17594</v>
      </c>
      <c r="F22" s="42">
        <f t="shared" si="1"/>
        <v>0.91894964192338302</v>
      </c>
      <c r="G22" s="42">
        <f t="shared" si="2"/>
        <v>8.1050358076617035E-2</v>
      </c>
      <c r="H22" s="14"/>
      <c r="I22" s="14"/>
      <c r="J22" s="14"/>
      <c r="K22" s="14"/>
    </row>
    <row r="23" spans="2:11" s="24" customFormat="1" ht="18" customHeight="1" x14ac:dyDescent="0.25">
      <c r="B23" s="18" t="s">
        <v>52</v>
      </c>
      <c r="C23" s="20">
        <v>6642</v>
      </c>
      <c r="D23" s="20">
        <v>865</v>
      </c>
      <c r="E23" s="20">
        <f t="shared" si="0"/>
        <v>7507</v>
      </c>
      <c r="F23" s="42">
        <f t="shared" si="1"/>
        <v>0.88477421073664575</v>
      </c>
      <c r="G23" s="42">
        <f t="shared" si="2"/>
        <v>0.11522578926335421</v>
      </c>
      <c r="H23" s="14"/>
      <c r="I23" s="14"/>
      <c r="J23" s="14"/>
      <c r="K23" s="14"/>
    </row>
    <row r="24" spans="2:11" s="24" customFormat="1" ht="18" customHeight="1" x14ac:dyDescent="0.25">
      <c r="B24" s="18" t="s">
        <v>51</v>
      </c>
      <c r="C24" s="20">
        <v>1276</v>
      </c>
      <c r="D24" s="20">
        <v>35</v>
      </c>
      <c r="E24" s="20">
        <f t="shared" si="0"/>
        <v>1311</v>
      </c>
      <c r="F24" s="42">
        <f t="shared" si="1"/>
        <v>0.97330282227307396</v>
      </c>
      <c r="G24" s="42">
        <f t="shared" si="2"/>
        <v>2.6697177726926011E-2</v>
      </c>
      <c r="H24" s="14"/>
      <c r="I24" s="14"/>
      <c r="J24" s="14"/>
      <c r="K24" s="14"/>
    </row>
    <row r="25" spans="2:11" s="24" customFormat="1" ht="18" customHeight="1" x14ac:dyDescent="0.25">
      <c r="B25" s="18" t="s">
        <v>49</v>
      </c>
      <c r="C25" s="20">
        <v>413</v>
      </c>
      <c r="D25" s="20">
        <v>59</v>
      </c>
      <c r="E25" s="20">
        <f t="shared" si="0"/>
        <v>472</v>
      </c>
      <c r="F25" s="42">
        <f t="shared" si="1"/>
        <v>0.875</v>
      </c>
      <c r="G25" s="42">
        <f t="shared" si="2"/>
        <v>0.125</v>
      </c>
      <c r="H25" s="14"/>
      <c r="I25" s="14"/>
      <c r="J25" s="14"/>
      <c r="K25" s="14"/>
    </row>
    <row r="26" spans="2:11" s="24" customFormat="1" ht="18" customHeight="1" x14ac:dyDescent="0.25">
      <c r="B26" s="18" t="s">
        <v>68</v>
      </c>
      <c r="C26" s="20">
        <v>338</v>
      </c>
      <c r="D26" s="20">
        <v>30</v>
      </c>
      <c r="E26" s="20">
        <f t="shared" si="0"/>
        <v>368</v>
      </c>
      <c r="F26" s="42">
        <f t="shared" si="1"/>
        <v>0.91847826086956519</v>
      </c>
      <c r="G26" s="42">
        <f t="shared" si="2"/>
        <v>8.1521739130434784E-2</v>
      </c>
      <c r="H26" s="14"/>
      <c r="I26" s="14"/>
      <c r="J26" s="14"/>
      <c r="K26" s="14"/>
    </row>
    <row r="27" spans="2:11" s="24" customFormat="1" ht="18" customHeight="1" x14ac:dyDescent="0.25">
      <c r="B27" s="18" t="s">
        <v>50</v>
      </c>
      <c r="C27" s="20">
        <v>682</v>
      </c>
      <c r="D27" s="20">
        <v>123</v>
      </c>
      <c r="E27" s="20">
        <f t="shared" si="0"/>
        <v>805</v>
      </c>
      <c r="F27" s="42">
        <f t="shared" si="1"/>
        <v>0.84720496894409936</v>
      </c>
      <c r="G27" s="42">
        <f t="shared" si="2"/>
        <v>0.15279503105590062</v>
      </c>
      <c r="H27" s="14"/>
      <c r="I27" s="14"/>
      <c r="J27" s="14"/>
      <c r="K27" s="14"/>
    </row>
    <row r="28" spans="2:11" s="24" customFormat="1" ht="18" customHeight="1" x14ac:dyDescent="0.25">
      <c r="B28" s="18" t="s">
        <v>69</v>
      </c>
      <c r="C28" s="20">
        <v>1345</v>
      </c>
      <c r="D28" s="20">
        <v>114</v>
      </c>
      <c r="E28" s="20">
        <f t="shared" si="0"/>
        <v>1459</v>
      </c>
      <c r="F28" s="42">
        <f t="shared" si="1"/>
        <v>0.92186429061000685</v>
      </c>
      <c r="G28" s="42">
        <f t="shared" si="2"/>
        <v>7.8135709389993147E-2</v>
      </c>
      <c r="H28" s="14"/>
      <c r="I28" s="14"/>
      <c r="J28" s="14"/>
      <c r="K28" s="14"/>
    </row>
    <row r="29" spans="2:11" s="24" customFormat="1" ht="18" customHeight="1" x14ac:dyDescent="0.25">
      <c r="B29" s="18" t="s">
        <v>82</v>
      </c>
      <c r="C29" s="20">
        <v>774</v>
      </c>
      <c r="D29" s="20">
        <v>106</v>
      </c>
      <c r="E29" s="20">
        <f t="shared" si="0"/>
        <v>880</v>
      </c>
      <c r="F29" s="42">
        <f t="shared" si="1"/>
        <v>0.87954545454545452</v>
      </c>
      <c r="G29" s="42">
        <f t="shared" si="2"/>
        <v>0.12045454545454545</v>
      </c>
      <c r="H29" s="14"/>
      <c r="I29" s="14"/>
      <c r="J29" s="14"/>
      <c r="K29" s="14"/>
    </row>
    <row r="30" spans="2:11" s="24" customFormat="1" ht="18" customHeight="1" x14ac:dyDescent="0.25">
      <c r="B30" s="18" t="s">
        <v>61</v>
      </c>
      <c r="C30" s="20">
        <v>9</v>
      </c>
      <c r="D30" s="20">
        <v>2</v>
      </c>
      <c r="E30" s="20">
        <f t="shared" si="0"/>
        <v>11</v>
      </c>
      <c r="F30" s="42">
        <f t="shared" si="1"/>
        <v>0.81818181818181823</v>
      </c>
      <c r="G30" s="42">
        <f t="shared" si="2"/>
        <v>0.18181818181818182</v>
      </c>
      <c r="H30" s="14"/>
      <c r="I30" s="14"/>
      <c r="J30" s="14"/>
      <c r="K30" s="14"/>
    </row>
    <row r="31" spans="2:11" s="24" customFormat="1" ht="18" customHeight="1" x14ac:dyDescent="0.25">
      <c r="B31" s="18" t="s">
        <v>62</v>
      </c>
      <c r="C31" s="20">
        <v>115</v>
      </c>
      <c r="D31" s="20">
        <v>7</v>
      </c>
      <c r="E31" s="20">
        <f t="shared" si="0"/>
        <v>122</v>
      </c>
      <c r="F31" s="42">
        <f t="shared" si="1"/>
        <v>0.94262295081967218</v>
      </c>
      <c r="G31" s="42">
        <f t="shared" si="2"/>
        <v>5.737704918032787E-2</v>
      </c>
      <c r="H31" s="14"/>
      <c r="I31" s="14"/>
      <c r="J31" s="14"/>
      <c r="K31" s="14"/>
    </row>
    <row r="32" spans="2:11" s="24" customFormat="1" ht="18" customHeight="1" x14ac:dyDescent="0.25">
      <c r="B32" s="47" t="s">
        <v>32</v>
      </c>
      <c r="C32" s="39">
        <f>SUM(C15:C31)</f>
        <v>41660</v>
      </c>
      <c r="D32" s="40">
        <f>SUM(D15:D31)</f>
        <v>3321</v>
      </c>
      <c r="E32" s="40">
        <f>SUM(E15:E31)</f>
        <v>44981</v>
      </c>
      <c r="F32" s="44">
        <f>(C32/E32)</f>
        <v>0.92616882683799828</v>
      </c>
      <c r="G32" s="44">
        <f>(D32/E32)</f>
        <v>7.3831173162001731E-2</v>
      </c>
      <c r="H32" s="14"/>
      <c r="I32" s="14"/>
      <c r="J32" s="14"/>
      <c r="K32" s="14"/>
    </row>
    <row r="33" spans="2:1024" x14ac:dyDescent="0.2">
      <c r="B33" s="10"/>
      <c r="C33" s="10"/>
      <c r="D33" s="10"/>
      <c r="E33" s="10"/>
      <c r="F33" s="10"/>
      <c r="G33" s="10"/>
      <c r="H33" s="10"/>
      <c r="I33" s="24"/>
      <c r="J33" s="24"/>
      <c r="K33" s="24"/>
      <c r="L33" s="24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</row>
    <row r="34" spans="2:1024" x14ac:dyDescent="0.2">
      <c r="B34" s="11" t="s">
        <v>93</v>
      </c>
    </row>
    <row r="35" spans="2:1024" x14ac:dyDescent="0.2">
      <c r="B35" s="11" t="s">
        <v>98</v>
      </c>
    </row>
  </sheetData>
  <mergeCells count="5">
    <mergeCell ref="B13:B14"/>
    <mergeCell ref="C13:C14"/>
    <mergeCell ref="D13:D14"/>
    <mergeCell ref="E13:E14"/>
    <mergeCell ref="F13:G1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1. CCAA</vt:lpstr>
      <vt:lpstr>2. Sit. proc.y sexo</vt:lpstr>
      <vt:lpstr>3. Penados Grado y sexo</vt:lpstr>
      <vt:lpstr>4. Penados edad y sexo</vt:lpstr>
      <vt:lpstr>5. Preventivos edad y sexo</vt:lpstr>
      <vt:lpstr>6. Penados por delito CP der.</vt:lpstr>
      <vt:lpstr>7. Penados por delito y sexo</vt:lpstr>
      <vt:lpstr>8. Extranjeros por 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Lorenzo Carlos Yenes Salas</cp:lastModifiedBy>
  <dcterms:created xsi:type="dcterms:W3CDTF">2020-03-18T10:01:45Z</dcterms:created>
  <dcterms:modified xsi:type="dcterms:W3CDTF">2022-02-18T09:18:15Z</dcterms:modified>
</cp:coreProperties>
</file>